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a2022\Share\winset\Administrative Contracts\PROJECTS\2024 MOU template update\"/>
    </mc:Choice>
  </mc:AlternateContent>
  <xr:revisionPtr revIDLastSave="0" documentId="8_{30D3F998-97A4-45E3-8622-CA30211F5EB8}" xr6:coauthVersionLast="47" xr6:coauthVersionMax="47" xr10:uidLastSave="{00000000-0000-0000-0000-000000000000}"/>
  <bookViews>
    <workbookView xWindow="-120" yWindow="-120" windowWidth="25440" windowHeight="15390" activeTab="2" xr2:uid="{42E839D3-1919-4264-BD4F-4AFE5E909628}"/>
  </bookViews>
  <sheets>
    <sheet name="Reporting Instructions" sheetId="2" r:id="rId1"/>
    <sheet name="Contact Info" sheetId="3" r:id="rId2"/>
    <sheet name="1. MOU Quarterly Report" sheetId="6" r:id="rId3"/>
    <sheet name="Hide - Drop Down Data" sheetId="7" state="hidden" r:id="rId4"/>
  </sheets>
  <definedNames>
    <definedName name="_xlnm._FilterDatabase" localSheetId="2" hidden="1">'1. MOU Quarterly Report'!$B$2:$Q$2</definedName>
    <definedName name="_xlcn.WorksheetConnection_DraftQuarterlyMOUUpdate9.8.23.xlsxTable31" hidden="1">Table3[]</definedName>
  </definedNames>
  <calcPr calcId="191028"/>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able3" name="Table3" connection="WorksheetConnection_Draft Quarterly MOU Update 9.8.23.xlsx!Table3"/>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25" i="6" l="1"/>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119" i="6"/>
  <c r="S120" i="6"/>
  <c r="S121" i="6"/>
  <c r="S122" i="6"/>
  <c r="S123" i="6"/>
  <c r="S124" i="6"/>
  <c r="S125" i="6"/>
  <c r="S126" i="6"/>
  <c r="S127" i="6"/>
  <c r="S128" i="6"/>
  <c r="S129" i="6"/>
  <c r="S130" i="6"/>
  <c r="S131" i="6"/>
  <c r="S132" i="6"/>
  <c r="S133" i="6"/>
  <c r="S134" i="6"/>
  <c r="S135" i="6"/>
  <c r="S136" i="6"/>
  <c r="S137" i="6"/>
  <c r="S138" i="6"/>
  <c r="S139" i="6"/>
  <c r="S140" i="6"/>
  <c r="S141" i="6"/>
  <c r="S142" i="6"/>
  <c r="S143" i="6"/>
  <c r="S144" i="6"/>
  <c r="S145" i="6"/>
  <c r="S146" i="6"/>
  <c r="S147" i="6"/>
  <c r="S148" i="6"/>
  <c r="S149" i="6"/>
  <c r="S150" i="6"/>
  <c r="S151" i="6"/>
  <c r="S152" i="6"/>
  <c r="S153" i="6"/>
  <c r="S154" i="6"/>
  <c r="S155" i="6"/>
  <c r="S156" i="6"/>
  <c r="S157" i="6"/>
  <c r="S158" i="6"/>
  <c r="S159" i="6"/>
  <c r="S160" i="6"/>
  <c r="S161" i="6"/>
  <c r="S162" i="6"/>
  <c r="S163" i="6"/>
  <c r="S164" i="6"/>
  <c r="S165" i="6"/>
  <c r="S166" i="6"/>
  <c r="S167" i="6"/>
  <c r="S168" i="6"/>
  <c r="S169" i="6"/>
  <c r="S170" i="6"/>
  <c r="S171" i="6"/>
  <c r="S172" i="6"/>
  <c r="S173" i="6"/>
  <c r="S174" i="6"/>
  <c r="S175" i="6"/>
  <c r="S176" i="6"/>
  <c r="S177" i="6"/>
  <c r="S178" i="6"/>
  <c r="S179" i="6"/>
  <c r="S180" i="6"/>
  <c r="S181" i="6"/>
  <c r="S182" i="6"/>
  <c r="S183" i="6"/>
  <c r="S184" i="6"/>
  <c r="S185" i="6"/>
  <c r="S186" i="6"/>
  <c r="S187" i="6"/>
  <c r="S188" i="6"/>
  <c r="S189" i="6"/>
  <c r="S190" i="6"/>
  <c r="S191" i="6"/>
  <c r="S192" i="6"/>
  <c r="S193" i="6"/>
  <c r="S194" i="6"/>
  <c r="S195" i="6"/>
  <c r="S196" i="6"/>
  <c r="S197" i="6"/>
  <c r="S198" i="6"/>
  <c r="S199" i="6"/>
  <c r="S200" i="6"/>
  <c r="S201" i="6"/>
  <c r="S202" i="6"/>
  <c r="S203" i="6"/>
  <c r="S204" i="6"/>
  <c r="S205" i="6"/>
  <c r="S206" i="6"/>
  <c r="S207" i="6"/>
  <c r="S208" i="6"/>
  <c r="S209" i="6"/>
  <c r="S210" i="6"/>
  <c r="S211" i="6"/>
  <c r="S212" i="6"/>
  <c r="S213" i="6"/>
  <c r="S214" i="6"/>
  <c r="S215" i="6"/>
  <c r="S216" i="6"/>
  <c r="S217" i="6"/>
  <c r="S218" i="6"/>
  <c r="S219" i="6"/>
  <c r="S220" i="6"/>
  <c r="S221" i="6"/>
  <c r="S222" i="6"/>
  <c r="S223" i="6"/>
  <c r="S224" i="6"/>
  <c r="S225" i="6"/>
  <c r="S226" i="6"/>
  <c r="S227" i="6"/>
  <c r="S228" i="6"/>
  <c r="S229" i="6"/>
  <c r="S230" i="6"/>
  <c r="S231" i="6"/>
  <c r="S232" i="6"/>
  <c r="S233" i="6"/>
  <c r="S234" i="6"/>
  <c r="S235" i="6"/>
  <c r="S236" i="6"/>
  <c r="S237" i="6"/>
  <c r="S238" i="6"/>
  <c r="S239" i="6"/>
  <c r="S240" i="6"/>
  <c r="S241" i="6"/>
  <c r="S242" i="6"/>
  <c r="S243" i="6"/>
  <c r="S244" i="6"/>
  <c r="S245" i="6"/>
  <c r="S246" i="6"/>
  <c r="S247" i="6"/>
  <c r="S248" i="6"/>
  <c r="S249" i="6"/>
  <c r="S250" i="6"/>
  <c r="S251" i="6"/>
  <c r="S252" i="6"/>
  <c r="S253" i="6"/>
  <c r="S254" i="6"/>
  <c r="S255" i="6"/>
  <c r="S256" i="6"/>
  <c r="S257" i="6"/>
  <c r="S258" i="6"/>
  <c r="S259" i="6"/>
  <c r="S260" i="6"/>
  <c r="S261" i="6"/>
  <c r="S262" i="6"/>
  <c r="S263" i="6"/>
  <c r="S264" i="6"/>
  <c r="S265" i="6"/>
  <c r="S266" i="6"/>
  <c r="S267" i="6"/>
  <c r="S268" i="6"/>
  <c r="S269" i="6"/>
  <c r="S270" i="6"/>
  <c r="S271" i="6"/>
  <c r="S272" i="6"/>
  <c r="S273" i="6"/>
  <c r="S274" i="6"/>
  <c r="S275" i="6"/>
  <c r="S276" i="6"/>
  <c r="S277" i="6"/>
  <c r="S278" i="6"/>
  <c r="S279" i="6"/>
  <c r="S280" i="6"/>
  <c r="S281" i="6"/>
  <c r="S282" i="6"/>
  <c r="S283" i="6"/>
  <c r="S284" i="6"/>
  <c r="S285" i="6"/>
  <c r="S286" i="6"/>
  <c r="S287" i="6"/>
  <c r="S288" i="6"/>
  <c r="S289" i="6"/>
  <c r="S290" i="6"/>
  <c r="S291" i="6"/>
  <c r="S292" i="6"/>
  <c r="S293" i="6"/>
  <c r="S294" i="6"/>
  <c r="S295" i="6"/>
  <c r="S296" i="6"/>
  <c r="S297" i="6"/>
  <c r="S298" i="6"/>
  <c r="S299" i="6"/>
  <c r="S300" i="6"/>
  <c r="S301" i="6"/>
  <c r="S302" i="6"/>
  <c r="S303" i="6"/>
  <c r="S304" i="6"/>
  <c r="S305" i="6"/>
  <c r="S306" i="6"/>
  <c r="S307" i="6"/>
  <c r="S308" i="6"/>
  <c r="S309" i="6"/>
  <c r="S310" i="6"/>
  <c r="S311" i="6"/>
  <c r="S312" i="6"/>
  <c r="S313" i="6"/>
  <c r="S314" i="6"/>
  <c r="S315" i="6"/>
  <c r="S316" i="6"/>
  <c r="S317" i="6"/>
  <c r="S318" i="6"/>
  <c r="S319" i="6"/>
  <c r="S320" i="6"/>
  <c r="S321" i="6"/>
  <c r="S322" i="6"/>
  <c r="S323" i="6"/>
  <c r="S324" i="6"/>
  <c r="S325" i="6"/>
  <c r="S326" i="6"/>
  <c r="S327" i="6"/>
  <c r="S328" i="6"/>
  <c r="S329" i="6"/>
  <c r="S330" i="6"/>
  <c r="S331" i="6"/>
  <c r="S332" i="6"/>
  <c r="S333" i="6"/>
  <c r="S334" i="6"/>
  <c r="S335" i="6"/>
  <c r="S336" i="6"/>
  <c r="S337" i="6"/>
  <c r="S338" i="6"/>
  <c r="S339" i="6"/>
  <c r="S340" i="6"/>
  <c r="S341" i="6"/>
  <c r="S342" i="6"/>
  <c r="S343" i="6"/>
  <c r="S344" i="6"/>
  <c r="S345" i="6"/>
  <c r="S346" i="6"/>
  <c r="S347" i="6"/>
  <c r="S348" i="6"/>
  <c r="S349" i="6"/>
  <c r="S350" i="6"/>
  <c r="S351" i="6"/>
  <c r="S352" i="6"/>
  <c r="S353" i="6"/>
  <c r="S354" i="6"/>
  <c r="S355" i="6"/>
  <c r="S356" i="6"/>
  <c r="S357" i="6"/>
  <c r="S358" i="6"/>
  <c r="S359" i="6"/>
  <c r="S360" i="6"/>
  <c r="S361" i="6"/>
  <c r="S362" i="6"/>
  <c r="S363" i="6"/>
  <c r="S364" i="6"/>
  <c r="S365" i="6"/>
  <c r="S366" i="6"/>
  <c r="S367" i="6"/>
  <c r="S368" i="6"/>
  <c r="S369" i="6"/>
  <c r="S370" i="6"/>
  <c r="S371" i="6"/>
  <c r="S372" i="6"/>
  <c r="S373" i="6"/>
  <c r="S374" i="6"/>
  <c r="S375" i="6"/>
  <c r="S376" i="6"/>
  <c r="S377" i="6"/>
  <c r="S378" i="6"/>
  <c r="S379" i="6"/>
  <c r="S380" i="6"/>
  <c r="S381" i="6"/>
  <c r="S382" i="6"/>
  <c r="S383" i="6"/>
  <c r="S384" i="6"/>
  <c r="S385" i="6"/>
  <c r="S386" i="6"/>
  <c r="S387" i="6"/>
  <c r="S388" i="6"/>
  <c r="S389" i="6"/>
  <c r="S390" i="6"/>
  <c r="S391" i="6"/>
  <c r="S392" i="6"/>
  <c r="S393" i="6"/>
  <c r="S394" i="6"/>
  <c r="S395" i="6"/>
  <c r="S396" i="6"/>
  <c r="S397" i="6"/>
  <c r="S398" i="6"/>
  <c r="S399" i="6"/>
  <c r="S400" i="6"/>
  <c r="S401" i="6"/>
  <c r="S402" i="6"/>
  <c r="S403" i="6"/>
  <c r="S404" i="6"/>
  <c r="S405" i="6"/>
  <c r="S406" i="6"/>
  <c r="S407" i="6"/>
  <c r="S408" i="6"/>
  <c r="S409" i="6"/>
  <c r="S410" i="6"/>
  <c r="S411" i="6"/>
  <c r="S412" i="6"/>
  <c r="S413" i="6"/>
  <c r="S414" i="6"/>
  <c r="S415" i="6"/>
  <c r="S416" i="6"/>
  <c r="S417" i="6"/>
  <c r="S418" i="6"/>
  <c r="S419" i="6"/>
  <c r="S420" i="6"/>
  <c r="S421" i="6"/>
  <c r="S422" i="6"/>
  <c r="S423" i="6"/>
  <c r="S424" i="6"/>
  <c r="S425" i="6"/>
  <c r="S426" i="6"/>
  <c r="S427" i="6"/>
  <c r="S428" i="6"/>
  <c r="S429" i="6"/>
  <c r="S430" i="6"/>
  <c r="S431" i="6"/>
  <c r="S432" i="6"/>
  <c r="S433" i="6"/>
  <c r="S434" i="6"/>
  <c r="S435" i="6"/>
  <c r="S436" i="6"/>
  <c r="S437" i="6"/>
  <c r="S438" i="6"/>
  <c r="S439" i="6"/>
  <c r="S440" i="6"/>
  <c r="S441" i="6"/>
  <c r="S442" i="6"/>
  <c r="S443" i="6"/>
  <c r="S444" i="6"/>
  <c r="S445" i="6"/>
  <c r="S446" i="6"/>
  <c r="S447" i="6"/>
  <c r="S448" i="6"/>
  <c r="S449" i="6"/>
  <c r="S450" i="6"/>
  <c r="S451" i="6"/>
  <c r="S452" i="6"/>
  <c r="S453" i="6"/>
  <c r="S454" i="6"/>
  <c r="S455" i="6"/>
  <c r="S456" i="6"/>
  <c r="S457" i="6"/>
  <c r="S458" i="6"/>
  <c r="S459" i="6"/>
  <c r="S460" i="6"/>
  <c r="S461" i="6"/>
  <c r="S462" i="6"/>
  <c r="S463" i="6"/>
  <c r="S464" i="6"/>
  <c r="S465" i="6"/>
  <c r="S466" i="6"/>
  <c r="S467" i="6"/>
  <c r="S468" i="6"/>
  <c r="S469" i="6"/>
  <c r="S470" i="6"/>
  <c r="S471" i="6"/>
  <c r="S472" i="6"/>
  <c r="S473" i="6"/>
  <c r="S474" i="6"/>
  <c r="S475" i="6"/>
  <c r="S476" i="6"/>
  <c r="S477" i="6"/>
  <c r="S478" i="6"/>
  <c r="S479" i="6"/>
  <c r="S480" i="6"/>
  <c r="S481" i="6"/>
  <c r="S482" i="6"/>
  <c r="S483" i="6"/>
  <c r="S484" i="6"/>
  <c r="S485" i="6"/>
  <c r="S486" i="6"/>
  <c r="S487" i="6"/>
  <c r="S488" i="6"/>
  <c r="S489" i="6"/>
  <c r="S490" i="6"/>
  <c r="S491" i="6"/>
  <c r="S492" i="6"/>
  <c r="S493" i="6"/>
  <c r="S494" i="6"/>
  <c r="S495" i="6"/>
  <c r="S496" i="6"/>
  <c r="S497" i="6"/>
  <c r="S498" i="6"/>
  <c r="S499" i="6"/>
  <c r="S500" i="6"/>
  <c r="S501" i="6"/>
  <c r="S502" i="6"/>
  <c r="S503" i="6"/>
  <c r="S504" i="6"/>
  <c r="S505" i="6"/>
  <c r="S506" i="6"/>
  <c r="S507" i="6"/>
  <c r="S508" i="6"/>
  <c r="S509" i="6"/>
  <c r="S510" i="6"/>
  <c r="S511" i="6"/>
  <c r="S512" i="6"/>
  <c r="S513" i="6"/>
  <c r="S514" i="6"/>
  <c r="S515" i="6"/>
  <c r="S516" i="6"/>
  <c r="S517" i="6"/>
  <c r="S518" i="6"/>
  <c r="S519" i="6"/>
  <c r="S520" i="6"/>
  <c r="S521" i="6"/>
  <c r="S522" i="6"/>
  <c r="S523" i="6"/>
  <c r="S524" i="6"/>
  <c r="S525" i="6"/>
  <c r="S526" i="6"/>
  <c r="S527" i="6"/>
  <c r="S528" i="6"/>
  <c r="S529" i="6"/>
  <c r="S530" i="6"/>
  <c r="S531" i="6"/>
  <c r="S532" i="6"/>
  <c r="S533" i="6"/>
  <c r="S534" i="6"/>
  <c r="S535" i="6"/>
  <c r="S536" i="6"/>
  <c r="S537" i="6"/>
  <c r="S538" i="6"/>
  <c r="S539" i="6"/>
  <c r="S540" i="6"/>
  <c r="S541" i="6"/>
  <c r="S542" i="6"/>
  <c r="S543" i="6"/>
  <c r="S544" i="6"/>
  <c r="S545" i="6"/>
  <c r="S546" i="6"/>
  <c r="S547" i="6"/>
  <c r="S548" i="6"/>
  <c r="S549" i="6"/>
  <c r="S550" i="6"/>
  <c r="S551" i="6"/>
  <c r="S552" i="6"/>
  <c r="S553" i="6"/>
  <c r="S554" i="6"/>
  <c r="S555" i="6"/>
  <c r="S556" i="6"/>
  <c r="S557" i="6"/>
  <c r="S558" i="6"/>
  <c r="S559" i="6"/>
  <c r="S560" i="6"/>
  <c r="S561" i="6"/>
  <c r="S562" i="6"/>
  <c r="S563" i="6"/>
  <c r="S564" i="6"/>
  <c r="S565" i="6"/>
  <c r="S566" i="6"/>
  <c r="S567" i="6"/>
  <c r="S568" i="6"/>
  <c r="S569" i="6"/>
  <c r="S570" i="6"/>
  <c r="S571" i="6"/>
  <c r="S572" i="6"/>
  <c r="S573" i="6"/>
  <c r="S574" i="6"/>
  <c r="S575" i="6"/>
  <c r="S576" i="6"/>
  <c r="S577" i="6"/>
  <c r="S578" i="6"/>
  <c r="S579" i="6"/>
  <c r="S580" i="6"/>
  <c r="S581" i="6"/>
  <c r="S582" i="6"/>
  <c r="S583" i="6"/>
  <c r="S584" i="6"/>
  <c r="S585" i="6"/>
  <c r="S586" i="6"/>
  <c r="S587" i="6"/>
  <c r="S588" i="6"/>
  <c r="S589" i="6"/>
  <c r="S590" i="6"/>
  <c r="S591" i="6"/>
  <c r="S592" i="6"/>
  <c r="S593" i="6"/>
  <c r="S594" i="6"/>
  <c r="S595" i="6"/>
  <c r="S596" i="6"/>
  <c r="S597" i="6"/>
  <c r="S598" i="6"/>
  <c r="S599" i="6"/>
  <c r="S600" i="6"/>
  <c r="S601" i="6"/>
  <c r="S602" i="6"/>
  <c r="S603" i="6"/>
  <c r="S604" i="6"/>
  <c r="S605" i="6"/>
  <c r="S606" i="6"/>
  <c r="S607" i="6"/>
  <c r="S608" i="6"/>
  <c r="S609" i="6"/>
  <c r="S610" i="6"/>
  <c r="S611" i="6"/>
  <c r="S612" i="6"/>
  <c r="S613" i="6"/>
  <c r="S614" i="6"/>
  <c r="S615" i="6"/>
  <c r="S616" i="6"/>
  <c r="S617" i="6"/>
  <c r="S618" i="6"/>
  <c r="S619" i="6"/>
  <c r="S620" i="6"/>
  <c r="S621" i="6"/>
  <c r="S622" i="6"/>
  <c r="S623" i="6"/>
  <c r="S624" i="6"/>
  <c r="S625" i="6"/>
  <c r="S626" i="6"/>
  <c r="S627" i="6"/>
  <c r="S628" i="6"/>
  <c r="S629" i="6"/>
  <c r="S630" i="6"/>
  <c r="S631" i="6"/>
  <c r="S632" i="6"/>
  <c r="S633" i="6"/>
  <c r="S634" i="6"/>
  <c r="S635" i="6"/>
  <c r="S636" i="6"/>
  <c r="S637" i="6"/>
  <c r="S638" i="6"/>
  <c r="S639" i="6"/>
  <c r="S640" i="6"/>
  <c r="S641" i="6"/>
  <c r="S642" i="6"/>
  <c r="S643" i="6"/>
  <c r="S644" i="6"/>
  <c r="S645" i="6"/>
  <c r="S646" i="6"/>
  <c r="S647" i="6"/>
  <c r="S648" i="6"/>
  <c r="S649" i="6"/>
  <c r="S650" i="6"/>
  <c r="S651" i="6"/>
  <c r="S652" i="6"/>
  <c r="S653" i="6"/>
  <c r="S654" i="6"/>
  <c r="S655" i="6"/>
  <c r="S656" i="6"/>
  <c r="S657" i="6"/>
  <c r="S658" i="6"/>
  <c r="S659" i="6"/>
  <c r="S660" i="6"/>
  <c r="S661" i="6"/>
  <c r="S662" i="6"/>
  <c r="S663" i="6"/>
  <c r="S664" i="6"/>
  <c r="S665" i="6"/>
  <c r="S666" i="6"/>
  <c r="S667" i="6"/>
  <c r="S668" i="6"/>
  <c r="S669" i="6"/>
  <c r="S670" i="6"/>
  <c r="S671" i="6"/>
  <c r="S672" i="6"/>
  <c r="S673" i="6"/>
  <c r="S674" i="6"/>
  <c r="S675" i="6"/>
  <c r="S676" i="6"/>
  <c r="S677" i="6"/>
  <c r="S678" i="6"/>
  <c r="S679" i="6"/>
  <c r="S680" i="6"/>
  <c r="S681" i="6"/>
  <c r="S682" i="6"/>
  <c r="S683" i="6"/>
  <c r="S684" i="6"/>
  <c r="S685" i="6"/>
  <c r="S686" i="6"/>
  <c r="S687" i="6"/>
  <c r="S688" i="6"/>
  <c r="S689" i="6"/>
  <c r="S690" i="6"/>
  <c r="S691" i="6"/>
  <c r="S692" i="6"/>
  <c r="S693" i="6"/>
  <c r="S694" i="6"/>
  <c r="S695" i="6"/>
  <c r="S696" i="6"/>
  <c r="S697" i="6"/>
  <c r="S698" i="6"/>
  <c r="S699" i="6"/>
  <c r="S700" i="6"/>
  <c r="S701" i="6"/>
  <c r="S702" i="6"/>
  <c r="S703" i="6"/>
  <c r="S704" i="6"/>
  <c r="S705" i="6"/>
  <c r="S706" i="6"/>
  <c r="S707" i="6"/>
  <c r="S708" i="6"/>
  <c r="S709" i="6"/>
  <c r="S710" i="6"/>
  <c r="S711" i="6"/>
  <c r="S712" i="6"/>
  <c r="S713" i="6"/>
  <c r="S714" i="6"/>
  <c r="S715" i="6"/>
  <c r="S716" i="6"/>
  <c r="S717" i="6"/>
  <c r="S718" i="6"/>
  <c r="S719" i="6"/>
  <c r="S720" i="6"/>
  <c r="S721" i="6"/>
  <c r="S722" i="6"/>
  <c r="S723" i="6"/>
  <c r="S724" i="6"/>
  <c r="S725" i="6"/>
  <c r="S726" i="6"/>
  <c r="S727" i="6"/>
  <c r="S728" i="6"/>
  <c r="S729" i="6"/>
  <c r="S730" i="6"/>
  <c r="S731" i="6"/>
  <c r="S732" i="6"/>
  <c r="S733" i="6"/>
  <c r="S734" i="6"/>
  <c r="S735" i="6"/>
  <c r="S736" i="6"/>
  <c r="S737" i="6"/>
  <c r="S738" i="6"/>
  <c r="S739" i="6"/>
  <c r="S740" i="6"/>
  <c r="S741" i="6"/>
  <c r="S742" i="6"/>
  <c r="S743" i="6"/>
  <c r="S744" i="6"/>
  <c r="S745" i="6"/>
  <c r="S746" i="6"/>
  <c r="S747" i="6"/>
  <c r="S748" i="6"/>
  <c r="S749" i="6"/>
  <c r="S750" i="6"/>
  <c r="S751" i="6"/>
  <c r="S752" i="6"/>
  <c r="S753" i="6"/>
  <c r="S754" i="6"/>
  <c r="S755" i="6"/>
  <c r="S756" i="6"/>
  <c r="S757" i="6"/>
  <c r="S758" i="6"/>
  <c r="S759" i="6"/>
  <c r="S760" i="6"/>
  <c r="S761" i="6"/>
  <c r="S762" i="6"/>
  <c r="S763" i="6"/>
  <c r="S764" i="6"/>
  <c r="S765" i="6"/>
  <c r="S766" i="6"/>
  <c r="S767" i="6"/>
  <c r="S768" i="6"/>
  <c r="S769" i="6"/>
  <c r="S770" i="6"/>
  <c r="S771" i="6"/>
  <c r="S772" i="6"/>
  <c r="S773" i="6"/>
  <c r="S774" i="6"/>
  <c r="S775" i="6"/>
  <c r="S776" i="6"/>
  <c r="S777" i="6"/>
  <c r="S778" i="6"/>
  <c r="S779" i="6"/>
  <c r="S780" i="6"/>
  <c r="S781" i="6"/>
  <c r="S782" i="6"/>
  <c r="S783" i="6"/>
  <c r="S784" i="6"/>
  <c r="S785" i="6"/>
  <c r="S786" i="6"/>
  <c r="S787" i="6"/>
  <c r="S788" i="6"/>
  <c r="S789" i="6"/>
  <c r="S790" i="6"/>
  <c r="S791" i="6"/>
  <c r="S792" i="6"/>
  <c r="S793" i="6"/>
  <c r="S794" i="6"/>
  <c r="S795" i="6"/>
  <c r="S796" i="6"/>
  <c r="S797" i="6"/>
  <c r="S798" i="6"/>
  <c r="S799" i="6"/>
  <c r="S800" i="6"/>
  <c r="S801"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119" i="6"/>
  <c r="C120" i="6"/>
  <c r="C121" i="6"/>
  <c r="C122" i="6"/>
  <c r="C123" i="6"/>
  <c r="C124" i="6"/>
  <c r="C125" i="6"/>
  <c r="C126" i="6"/>
  <c r="C127" i="6"/>
  <c r="C128" i="6"/>
  <c r="C129" i="6"/>
  <c r="C130" i="6"/>
  <c r="C131" i="6"/>
  <c r="C132" i="6"/>
  <c r="C133" i="6"/>
  <c r="C134" i="6"/>
  <c r="C135" i="6"/>
  <c r="C136" i="6"/>
  <c r="C137" i="6"/>
  <c r="C138" i="6"/>
  <c r="C139" i="6"/>
  <c r="C140" i="6"/>
  <c r="C141" i="6"/>
  <c r="C142" i="6"/>
  <c r="C143" i="6"/>
  <c r="C144" i="6"/>
  <c r="C145" i="6"/>
  <c r="C146" i="6"/>
  <c r="C147" i="6"/>
  <c r="C148" i="6"/>
  <c r="C149" i="6"/>
  <c r="C150" i="6"/>
  <c r="C151" i="6"/>
  <c r="C152" i="6"/>
  <c r="C153" i="6"/>
  <c r="C154" i="6"/>
  <c r="C155" i="6"/>
  <c r="C156" i="6"/>
  <c r="C157" i="6"/>
  <c r="C158" i="6"/>
  <c r="C159" i="6"/>
  <c r="C160" i="6"/>
  <c r="C161" i="6"/>
  <c r="C162" i="6"/>
  <c r="C163" i="6"/>
  <c r="C164" i="6"/>
  <c r="C165" i="6"/>
  <c r="C166" i="6"/>
  <c r="C167" i="6"/>
  <c r="C168" i="6"/>
  <c r="C169" i="6"/>
  <c r="C170" i="6"/>
  <c r="C171" i="6"/>
  <c r="C172" i="6"/>
  <c r="C173" i="6"/>
  <c r="C174" i="6"/>
  <c r="C175" i="6"/>
  <c r="C176" i="6"/>
  <c r="C177" i="6"/>
  <c r="C178" i="6"/>
  <c r="C179" i="6"/>
  <c r="C180" i="6"/>
  <c r="C181" i="6"/>
  <c r="C182" i="6"/>
  <c r="C183" i="6"/>
  <c r="C184" i="6"/>
  <c r="C185" i="6"/>
  <c r="C186" i="6"/>
  <c r="C187" i="6"/>
  <c r="C188" i="6"/>
  <c r="C189" i="6"/>
  <c r="C190" i="6"/>
  <c r="C191" i="6"/>
  <c r="C192" i="6"/>
  <c r="C193" i="6"/>
  <c r="C194" i="6"/>
  <c r="C195" i="6"/>
  <c r="C196" i="6"/>
  <c r="C197" i="6"/>
  <c r="C198" i="6"/>
  <c r="C199" i="6"/>
  <c r="C200" i="6"/>
  <c r="C201" i="6"/>
  <c r="C202" i="6"/>
  <c r="C203" i="6"/>
  <c r="C204" i="6"/>
  <c r="C205" i="6"/>
  <c r="C206" i="6"/>
  <c r="C207" i="6"/>
  <c r="C208" i="6"/>
  <c r="C209" i="6"/>
  <c r="C210" i="6"/>
  <c r="C211" i="6"/>
  <c r="C212" i="6"/>
  <c r="C213" i="6"/>
  <c r="C214" i="6"/>
  <c r="C215" i="6"/>
  <c r="C216" i="6"/>
  <c r="C217" i="6"/>
  <c r="C218" i="6"/>
  <c r="C219" i="6"/>
  <c r="C220" i="6"/>
  <c r="C221" i="6"/>
  <c r="C222" i="6"/>
  <c r="C223" i="6"/>
  <c r="C224" i="6"/>
  <c r="C225" i="6"/>
  <c r="C226" i="6"/>
  <c r="C227" i="6"/>
  <c r="C228" i="6"/>
  <c r="C229" i="6"/>
  <c r="C230" i="6"/>
  <c r="C231" i="6"/>
  <c r="C232" i="6"/>
  <c r="C233" i="6"/>
  <c r="C234" i="6"/>
  <c r="C235" i="6"/>
  <c r="C236" i="6"/>
  <c r="C237" i="6"/>
  <c r="C238" i="6"/>
  <c r="C239" i="6"/>
  <c r="C240" i="6"/>
  <c r="C241" i="6"/>
  <c r="C242" i="6"/>
  <c r="C243" i="6"/>
  <c r="C244" i="6"/>
  <c r="C245" i="6"/>
  <c r="C246" i="6"/>
  <c r="C247" i="6"/>
  <c r="C248" i="6"/>
  <c r="C249" i="6"/>
  <c r="C250" i="6"/>
  <c r="C251" i="6"/>
  <c r="C252" i="6"/>
  <c r="C253" i="6"/>
  <c r="C254" i="6"/>
  <c r="C255" i="6"/>
  <c r="C256" i="6"/>
  <c r="C257" i="6"/>
  <c r="C258" i="6"/>
  <c r="C259" i="6"/>
  <c r="C260" i="6"/>
  <c r="C261" i="6"/>
  <c r="C262" i="6"/>
  <c r="C263" i="6"/>
  <c r="C264" i="6"/>
  <c r="C265" i="6"/>
  <c r="C266" i="6"/>
  <c r="C267" i="6"/>
  <c r="C268" i="6"/>
  <c r="C269" i="6"/>
  <c r="C270" i="6"/>
  <c r="C271" i="6"/>
  <c r="C272" i="6"/>
  <c r="C273" i="6"/>
  <c r="C274" i="6"/>
  <c r="C275" i="6"/>
  <c r="C276" i="6"/>
  <c r="C277" i="6"/>
  <c r="C278" i="6"/>
  <c r="C279" i="6"/>
  <c r="C280" i="6"/>
  <c r="C281" i="6"/>
  <c r="C282" i="6"/>
  <c r="C283" i="6"/>
  <c r="C284" i="6"/>
  <c r="C285" i="6"/>
  <c r="C286" i="6"/>
  <c r="C287" i="6"/>
  <c r="C288" i="6"/>
  <c r="C289" i="6"/>
  <c r="C290" i="6"/>
  <c r="C291" i="6"/>
  <c r="C292" i="6"/>
  <c r="C293" i="6"/>
  <c r="C294" i="6"/>
  <c r="C295" i="6"/>
  <c r="C296" i="6"/>
  <c r="C297" i="6"/>
  <c r="C298" i="6"/>
  <c r="C299" i="6"/>
  <c r="C300" i="6"/>
  <c r="C301" i="6"/>
  <c r="C302" i="6"/>
  <c r="C303" i="6"/>
  <c r="C304" i="6"/>
  <c r="C305" i="6"/>
  <c r="C306" i="6"/>
  <c r="C307" i="6"/>
  <c r="C308" i="6"/>
  <c r="C309" i="6"/>
  <c r="C310" i="6"/>
  <c r="C311" i="6"/>
  <c r="C312" i="6"/>
  <c r="C313" i="6"/>
  <c r="C314" i="6"/>
  <c r="C315" i="6"/>
  <c r="C316" i="6"/>
  <c r="C317" i="6"/>
  <c r="C318" i="6"/>
  <c r="C319" i="6"/>
  <c r="C320" i="6"/>
  <c r="C321" i="6"/>
  <c r="C322" i="6"/>
  <c r="C323" i="6"/>
  <c r="C324" i="6"/>
  <c r="C325" i="6"/>
  <c r="C326" i="6"/>
  <c r="C327" i="6"/>
  <c r="C328" i="6"/>
  <c r="C329" i="6"/>
  <c r="C330" i="6"/>
  <c r="C331" i="6"/>
  <c r="C332" i="6"/>
  <c r="C333" i="6"/>
  <c r="C334" i="6"/>
  <c r="C335" i="6"/>
  <c r="C336" i="6"/>
  <c r="C337" i="6"/>
  <c r="C338" i="6"/>
  <c r="C339" i="6"/>
  <c r="C340" i="6"/>
  <c r="C341" i="6"/>
  <c r="C342" i="6"/>
  <c r="C343" i="6"/>
  <c r="C344" i="6"/>
  <c r="C345" i="6"/>
  <c r="C346" i="6"/>
  <c r="C347" i="6"/>
  <c r="C348" i="6"/>
  <c r="C349" i="6"/>
  <c r="C350" i="6"/>
  <c r="C351" i="6"/>
  <c r="C352" i="6"/>
  <c r="C353" i="6"/>
  <c r="C354" i="6"/>
  <c r="C355" i="6"/>
  <c r="C356" i="6"/>
  <c r="C357" i="6"/>
  <c r="C358" i="6"/>
  <c r="C359" i="6"/>
  <c r="C360" i="6"/>
  <c r="C361" i="6"/>
  <c r="C362" i="6"/>
  <c r="C363" i="6"/>
  <c r="C364" i="6"/>
  <c r="C365" i="6"/>
  <c r="C366" i="6"/>
  <c r="C367" i="6"/>
  <c r="C368" i="6"/>
  <c r="C369" i="6"/>
  <c r="C370" i="6"/>
  <c r="C371" i="6"/>
  <c r="C372" i="6"/>
  <c r="C373" i="6"/>
  <c r="C374" i="6"/>
  <c r="C375" i="6"/>
  <c r="C376" i="6"/>
  <c r="C377" i="6"/>
  <c r="C378" i="6"/>
  <c r="C379" i="6"/>
  <c r="C380" i="6"/>
  <c r="C381" i="6"/>
  <c r="C382" i="6"/>
  <c r="C383" i="6"/>
  <c r="C384" i="6"/>
  <c r="C385" i="6"/>
  <c r="C386" i="6"/>
  <c r="C387" i="6"/>
  <c r="C388" i="6"/>
  <c r="C389" i="6"/>
  <c r="C390" i="6"/>
  <c r="C391" i="6"/>
  <c r="C392" i="6"/>
  <c r="C393" i="6"/>
  <c r="C394" i="6"/>
  <c r="C395" i="6"/>
  <c r="C396" i="6"/>
  <c r="C397" i="6"/>
  <c r="C398" i="6"/>
  <c r="C399" i="6"/>
  <c r="C400" i="6"/>
  <c r="C401" i="6"/>
  <c r="C402" i="6"/>
  <c r="C403" i="6"/>
  <c r="C404" i="6"/>
  <c r="C405" i="6"/>
  <c r="C406" i="6"/>
  <c r="C407" i="6"/>
  <c r="C408" i="6"/>
  <c r="C409" i="6"/>
  <c r="C410" i="6"/>
  <c r="C411" i="6"/>
  <c r="C412" i="6"/>
  <c r="C413" i="6"/>
  <c r="C414" i="6"/>
  <c r="C415" i="6"/>
  <c r="C416" i="6"/>
  <c r="C417" i="6"/>
  <c r="C418" i="6"/>
  <c r="C419" i="6"/>
  <c r="C420" i="6"/>
  <c r="C421" i="6"/>
  <c r="C422" i="6"/>
  <c r="C423" i="6"/>
  <c r="C424" i="6"/>
  <c r="C425" i="6"/>
  <c r="C426" i="6"/>
  <c r="C427" i="6"/>
  <c r="C428" i="6"/>
  <c r="C429" i="6"/>
  <c r="C430" i="6"/>
  <c r="C431" i="6"/>
  <c r="C432" i="6"/>
  <c r="C433" i="6"/>
  <c r="C434" i="6"/>
  <c r="C435" i="6"/>
  <c r="C436" i="6"/>
  <c r="C437" i="6"/>
  <c r="C438" i="6"/>
  <c r="C439" i="6"/>
  <c r="C440" i="6"/>
  <c r="C441" i="6"/>
  <c r="C442" i="6"/>
  <c r="C443" i="6"/>
  <c r="C444" i="6"/>
  <c r="C445" i="6"/>
  <c r="C446" i="6"/>
  <c r="C447" i="6"/>
  <c r="C448" i="6"/>
  <c r="C449" i="6"/>
  <c r="C450" i="6"/>
  <c r="C451" i="6"/>
  <c r="C452" i="6"/>
  <c r="C453" i="6"/>
  <c r="C454" i="6"/>
  <c r="C455" i="6"/>
  <c r="C456" i="6"/>
  <c r="C457" i="6"/>
  <c r="C458" i="6"/>
  <c r="C459" i="6"/>
  <c r="C460" i="6"/>
  <c r="C461" i="6"/>
  <c r="C462" i="6"/>
  <c r="C463" i="6"/>
  <c r="C464" i="6"/>
  <c r="C465" i="6"/>
  <c r="C466" i="6"/>
  <c r="C467" i="6"/>
  <c r="C468" i="6"/>
  <c r="C469" i="6"/>
  <c r="C470" i="6"/>
  <c r="C471" i="6"/>
  <c r="C472" i="6"/>
  <c r="C473" i="6"/>
  <c r="C474" i="6"/>
  <c r="C475" i="6"/>
  <c r="C476" i="6"/>
  <c r="C477" i="6"/>
  <c r="C478" i="6"/>
  <c r="C479" i="6"/>
  <c r="C480" i="6"/>
  <c r="C481" i="6"/>
  <c r="C482" i="6"/>
  <c r="C483" i="6"/>
  <c r="C484" i="6"/>
  <c r="C485" i="6"/>
  <c r="C486" i="6"/>
  <c r="C487" i="6"/>
  <c r="C488" i="6"/>
  <c r="C489" i="6"/>
  <c r="C490" i="6"/>
  <c r="C491" i="6"/>
  <c r="C492" i="6"/>
  <c r="C493" i="6"/>
  <c r="C494" i="6"/>
  <c r="C495" i="6"/>
  <c r="C496" i="6"/>
  <c r="C497" i="6"/>
  <c r="C498" i="6"/>
  <c r="C499" i="6"/>
  <c r="C500" i="6"/>
  <c r="C501" i="6"/>
  <c r="C502" i="6"/>
  <c r="C503" i="6"/>
  <c r="C504" i="6"/>
  <c r="C505" i="6"/>
  <c r="C506" i="6"/>
  <c r="C507" i="6"/>
  <c r="C508" i="6"/>
  <c r="C509" i="6"/>
  <c r="C510" i="6"/>
  <c r="C511" i="6"/>
  <c r="C512" i="6"/>
  <c r="C513" i="6"/>
  <c r="C514" i="6"/>
  <c r="C515" i="6"/>
  <c r="C516" i="6"/>
  <c r="C517" i="6"/>
  <c r="C518" i="6"/>
  <c r="C519" i="6"/>
  <c r="C520" i="6"/>
  <c r="C521" i="6"/>
  <c r="C522" i="6"/>
  <c r="C523" i="6"/>
  <c r="C524" i="6"/>
  <c r="C525" i="6"/>
  <c r="C526" i="6"/>
  <c r="C527" i="6"/>
  <c r="C528" i="6"/>
  <c r="C529" i="6"/>
  <c r="C530" i="6"/>
  <c r="C531" i="6"/>
  <c r="C532" i="6"/>
  <c r="C533" i="6"/>
  <c r="C534" i="6"/>
  <c r="C535" i="6"/>
  <c r="C536" i="6"/>
  <c r="C537" i="6"/>
  <c r="C538" i="6"/>
  <c r="C539" i="6"/>
  <c r="C540" i="6"/>
  <c r="C541" i="6"/>
  <c r="C542" i="6"/>
  <c r="C543" i="6"/>
  <c r="C544" i="6"/>
  <c r="C545" i="6"/>
  <c r="C546" i="6"/>
  <c r="C547" i="6"/>
  <c r="C548" i="6"/>
  <c r="C549" i="6"/>
  <c r="C550" i="6"/>
  <c r="C551" i="6"/>
  <c r="C552" i="6"/>
  <c r="C553" i="6"/>
  <c r="C554" i="6"/>
  <c r="C555" i="6"/>
  <c r="C556" i="6"/>
  <c r="C557" i="6"/>
  <c r="C558" i="6"/>
  <c r="C559" i="6"/>
  <c r="C560" i="6"/>
  <c r="C561" i="6"/>
  <c r="C562" i="6"/>
  <c r="C563" i="6"/>
  <c r="C564" i="6"/>
  <c r="C565" i="6"/>
  <c r="C566" i="6"/>
  <c r="C567" i="6"/>
  <c r="C568" i="6"/>
  <c r="C569" i="6"/>
  <c r="C570" i="6"/>
  <c r="C571" i="6"/>
  <c r="C572" i="6"/>
  <c r="C573" i="6"/>
  <c r="C574" i="6"/>
  <c r="C575" i="6"/>
  <c r="C576" i="6"/>
  <c r="C577" i="6"/>
  <c r="C578" i="6"/>
  <c r="C579" i="6"/>
  <c r="C580" i="6"/>
  <c r="C581" i="6"/>
  <c r="C582" i="6"/>
  <c r="C583" i="6"/>
  <c r="C584" i="6"/>
  <c r="C585" i="6"/>
  <c r="C586" i="6"/>
  <c r="C587" i="6"/>
  <c r="C588" i="6"/>
  <c r="C589" i="6"/>
  <c r="C590" i="6"/>
  <c r="C591" i="6"/>
  <c r="C592" i="6"/>
  <c r="C593" i="6"/>
  <c r="C594" i="6"/>
  <c r="C595" i="6"/>
  <c r="C596" i="6"/>
  <c r="C597" i="6"/>
  <c r="C598" i="6"/>
  <c r="C599" i="6"/>
  <c r="C600" i="6"/>
  <c r="C601" i="6"/>
  <c r="C602" i="6"/>
  <c r="C603" i="6"/>
  <c r="C604" i="6"/>
  <c r="C605" i="6"/>
  <c r="C606" i="6"/>
  <c r="C607" i="6"/>
  <c r="C608" i="6"/>
  <c r="C609" i="6"/>
  <c r="C610" i="6"/>
  <c r="C611" i="6"/>
  <c r="C612" i="6"/>
  <c r="C613" i="6"/>
  <c r="C614" i="6"/>
  <c r="C615" i="6"/>
  <c r="C616" i="6"/>
  <c r="C617" i="6"/>
  <c r="C618" i="6"/>
  <c r="C619" i="6"/>
  <c r="C620" i="6"/>
  <c r="C621" i="6"/>
  <c r="C622" i="6"/>
  <c r="C623" i="6"/>
  <c r="C624" i="6"/>
  <c r="C625" i="6"/>
  <c r="C626" i="6"/>
  <c r="C627" i="6"/>
  <c r="C628" i="6"/>
  <c r="C629" i="6"/>
  <c r="C630" i="6"/>
  <c r="C631" i="6"/>
  <c r="C632" i="6"/>
  <c r="C633" i="6"/>
  <c r="C634" i="6"/>
  <c r="C635" i="6"/>
  <c r="C636" i="6"/>
  <c r="C637" i="6"/>
  <c r="C638" i="6"/>
  <c r="C639" i="6"/>
  <c r="C640" i="6"/>
  <c r="C641" i="6"/>
  <c r="C642" i="6"/>
  <c r="C643" i="6"/>
  <c r="C644" i="6"/>
  <c r="C645" i="6"/>
  <c r="C646" i="6"/>
  <c r="C647" i="6"/>
  <c r="C648" i="6"/>
  <c r="C649" i="6"/>
  <c r="C650" i="6"/>
  <c r="C651" i="6"/>
  <c r="C652" i="6"/>
  <c r="C653" i="6"/>
  <c r="C654" i="6"/>
  <c r="C655" i="6"/>
  <c r="C656" i="6"/>
  <c r="C657" i="6"/>
  <c r="C658" i="6"/>
  <c r="C659" i="6"/>
  <c r="C660" i="6"/>
  <c r="C661" i="6"/>
  <c r="C662" i="6"/>
  <c r="C663" i="6"/>
  <c r="C664" i="6"/>
  <c r="C665" i="6"/>
  <c r="C666" i="6"/>
  <c r="C667" i="6"/>
  <c r="C668" i="6"/>
  <c r="C669" i="6"/>
  <c r="C670" i="6"/>
  <c r="C671" i="6"/>
  <c r="C672" i="6"/>
  <c r="C673" i="6"/>
  <c r="C674" i="6"/>
  <c r="C675" i="6"/>
  <c r="C676" i="6"/>
  <c r="C677" i="6"/>
  <c r="C678" i="6"/>
  <c r="C679" i="6"/>
  <c r="C680" i="6"/>
  <c r="C681" i="6"/>
  <c r="C682" i="6"/>
  <c r="C683" i="6"/>
  <c r="C684" i="6"/>
  <c r="C685" i="6"/>
  <c r="C686" i="6"/>
  <c r="C687" i="6"/>
  <c r="C688" i="6"/>
  <c r="C689" i="6"/>
  <c r="C690" i="6"/>
  <c r="C691" i="6"/>
  <c r="C692" i="6"/>
  <c r="C693" i="6"/>
  <c r="C694" i="6"/>
  <c r="C695" i="6"/>
  <c r="C696" i="6"/>
  <c r="C697" i="6"/>
  <c r="C698" i="6"/>
  <c r="C699" i="6"/>
  <c r="C700" i="6"/>
  <c r="C701" i="6"/>
  <c r="C702" i="6"/>
  <c r="C703" i="6"/>
  <c r="C704" i="6"/>
  <c r="C705" i="6"/>
  <c r="C706" i="6"/>
  <c r="C707" i="6"/>
  <c r="C708" i="6"/>
  <c r="C709" i="6"/>
  <c r="C710" i="6"/>
  <c r="C711" i="6"/>
  <c r="C712" i="6"/>
  <c r="C713" i="6"/>
  <c r="C714" i="6"/>
  <c r="C715" i="6"/>
  <c r="C716" i="6"/>
  <c r="C717" i="6"/>
  <c r="C718" i="6"/>
  <c r="C719" i="6"/>
  <c r="C720" i="6"/>
  <c r="C721" i="6"/>
  <c r="C722" i="6"/>
  <c r="C723" i="6"/>
  <c r="C724" i="6"/>
  <c r="C725" i="6"/>
  <c r="C726" i="6"/>
  <c r="C727" i="6"/>
  <c r="C728" i="6"/>
  <c r="C729" i="6"/>
  <c r="C730" i="6"/>
  <c r="C731" i="6"/>
  <c r="C732" i="6"/>
  <c r="C733" i="6"/>
  <c r="C734" i="6"/>
  <c r="C735" i="6"/>
  <c r="C736" i="6"/>
  <c r="C737" i="6"/>
  <c r="C738" i="6"/>
  <c r="C739" i="6"/>
  <c r="C740" i="6"/>
  <c r="C741" i="6"/>
  <c r="C742" i="6"/>
  <c r="C743" i="6"/>
  <c r="C744" i="6"/>
  <c r="C745" i="6"/>
  <c r="C746" i="6"/>
  <c r="C747" i="6"/>
  <c r="C748" i="6"/>
  <c r="C749" i="6"/>
  <c r="C750" i="6"/>
  <c r="C751" i="6"/>
  <c r="C752" i="6"/>
  <c r="C753" i="6"/>
  <c r="C754" i="6"/>
  <c r="C755" i="6"/>
  <c r="C756" i="6"/>
  <c r="C757" i="6"/>
  <c r="C758" i="6"/>
  <c r="C759" i="6"/>
  <c r="C760" i="6"/>
  <c r="C761" i="6"/>
  <c r="C762" i="6"/>
  <c r="C763" i="6"/>
  <c r="C764" i="6"/>
  <c r="C765" i="6"/>
  <c r="C766" i="6"/>
  <c r="C767" i="6"/>
  <c r="C768" i="6"/>
  <c r="C769" i="6"/>
  <c r="C770" i="6"/>
  <c r="C771" i="6"/>
  <c r="C772" i="6"/>
  <c r="C773" i="6"/>
  <c r="C774" i="6"/>
  <c r="C775" i="6"/>
  <c r="C776" i="6"/>
  <c r="C777" i="6"/>
  <c r="C778" i="6"/>
  <c r="C779" i="6"/>
  <c r="C780" i="6"/>
  <c r="C781" i="6"/>
  <c r="C782" i="6"/>
  <c r="C783" i="6"/>
  <c r="C784" i="6"/>
  <c r="C785" i="6"/>
  <c r="C786" i="6"/>
  <c r="C787" i="6"/>
  <c r="C788" i="6"/>
  <c r="C789" i="6"/>
  <c r="C790" i="6"/>
  <c r="C791" i="6"/>
  <c r="C792" i="6"/>
  <c r="C793" i="6"/>
  <c r="C794" i="6"/>
  <c r="C795" i="6"/>
  <c r="C796" i="6"/>
  <c r="C797" i="6"/>
  <c r="C798" i="6"/>
  <c r="C799" i="6"/>
  <c r="C800" i="6"/>
  <c r="C801"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119" i="6"/>
  <c r="D120" i="6"/>
  <c r="D121" i="6"/>
  <c r="D122" i="6"/>
  <c r="D123" i="6"/>
  <c r="D124" i="6"/>
  <c r="D125" i="6"/>
  <c r="D126" i="6"/>
  <c r="D127" i="6"/>
  <c r="D128" i="6"/>
  <c r="D129" i="6"/>
  <c r="D130" i="6"/>
  <c r="D131" i="6"/>
  <c r="D132" i="6"/>
  <c r="D133" i="6"/>
  <c r="D134" i="6"/>
  <c r="D135" i="6"/>
  <c r="D136" i="6"/>
  <c r="D137" i="6"/>
  <c r="D138" i="6"/>
  <c r="D139" i="6"/>
  <c r="D140" i="6"/>
  <c r="D141" i="6"/>
  <c r="D142" i="6"/>
  <c r="D143" i="6"/>
  <c r="D144" i="6"/>
  <c r="D145" i="6"/>
  <c r="D146" i="6"/>
  <c r="D147" i="6"/>
  <c r="D148" i="6"/>
  <c r="D149" i="6"/>
  <c r="D150" i="6"/>
  <c r="D151" i="6"/>
  <c r="D152" i="6"/>
  <c r="D153" i="6"/>
  <c r="D154" i="6"/>
  <c r="D155" i="6"/>
  <c r="D156" i="6"/>
  <c r="D157" i="6"/>
  <c r="D158" i="6"/>
  <c r="D159" i="6"/>
  <c r="D160" i="6"/>
  <c r="D161" i="6"/>
  <c r="D162" i="6"/>
  <c r="D163" i="6"/>
  <c r="D164" i="6"/>
  <c r="D165" i="6"/>
  <c r="D166" i="6"/>
  <c r="D167" i="6"/>
  <c r="D168" i="6"/>
  <c r="D169" i="6"/>
  <c r="D170" i="6"/>
  <c r="D171" i="6"/>
  <c r="D172" i="6"/>
  <c r="D173" i="6"/>
  <c r="D174" i="6"/>
  <c r="D175" i="6"/>
  <c r="D176" i="6"/>
  <c r="D177" i="6"/>
  <c r="D178" i="6"/>
  <c r="D179" i="6"/>
  <c r="D180" i="6"/>
  <c r="D181" i="6"/>
  <c r="D182" i="6"/>
  <c r="D183" i="6"/>
  <c r="D184" i="6"/>
  <c r="D185" i="6"/>
  <c r="D186" i="6"/>
  <c r="D187" i="6"/>
  <c r="D188" i="6"/>
  <c r="D189" i="6"/>
  <c r="D190" i="6"/>
  <c r="D191" i="6"/>
  <c r="D192" i="6"/>
  <c r="D193" i="6"/>
  <c r="D194" i="6"/>
  <c r="D195" i="6"/>
  <c r="D196" i="6"/>
  <c r="D197" i="6"/>
  <c r="D198" i="6"/>
  <c r="D199" i="6"/>
  <c r="D200" i="6"/>
  <c r="D201" i="6"/>
  <c r="D202" i="6"/>
  <c r="D203" i="6"/>
  <c r="D204" i="6"/>
  <c r="D205" i="6"/>
  <c r="D206" i="6"/>
  <c r="D207" i="6"/>
  <c r="D208" i="6"/>
  <c r="D209" i="6"/>
  <c r="D210" i="6"/>
  <c r="D211" i="6"/>
  <c r="D212" i="6"/>
  <c r="D213" i="6"/>
  <c r="D214" i="6"/>
  <c r="D215" i="6"/>
  <c r="D216" i="6"/>
  <c r="D217" i="6"/>
  <c r="D218" i="6"/>
  <c r="D219" i="6"/>
  <c r="D220" i="6"/>
  <c r="D221" i="6"/>
  <c r="D222" i="6"/>
  <c r="D223" i="6"/>
  <c r="D224" i="6"/>
  <c r="D225" i="6"/>
  <c r="D226" i="6"/>
  <c r="D227" i="6"/>
  <c r="D228" i="6"/>
  <c r="D229" i="6"/>
  <c r="D230" i="6"/>
  <c r="D231" i="6"/>
  <c r="D232" i="6"/>
  <c r="D233" i="6"/>
  <c r="D234" i="6"/>
  <c r="D235" i="6"/>
  <c r="D236" i="6"/>
  <c r="D237" i="6"/>
  <c r="D238" i="6"/>
  <c r="D239" i="6"/>
  <c r="D240" i="6"/>
  <c r="D241" i="6"/>
  <c r="D242" i="6"/>
  <c r="D243" i="6"/>
  <c r="D244" i="6"/>
  <c r="D245" i="6"/>
  <c r="D246" i="6"/>
  <c r="D247" i="6"/>
  <c r="D248" i="6"/>
  <c r="D249" i="6"/>
  <c r="D250" i="6"/>
  <c r="D251" i="6"/>
  <c r="D252" i="6"/>
  <c r="D253" i="6"/>
  <c r="D254" i="6"/>
  <c r="D255" i="6"/>
  <c r="D256" i="6"/>
  <c r="D257" i="6"/>
  <c r="D258" i="6"/>
  <c r="D259" i="6"/>
  <c r="D260" i="6"/>
  <c r="D261" i="6"/>
  <c r="D262" i="6"/>
  <c r="D263" i="6"/>
  <c r="D264" i="6"/>
  <c r="D265" i="6"/>
  <c r="D266" i="6"/>
  <c r="D267" i="6"/>
  <c r="D268" i="6"/>
  <c r="D269" i="6"/>
  <c r="D270" i="6"/>
  <c r="D271" i="6"/>
  <c r="D272" i="6"/>
  <c r="D273" i="6"/>
  <c r="D274" i="6"/>
  <c r="D275" i="6"/>
  <c r="D276" i="6"/>
  <c r="D277" i="6"/>
  <c r="D278" i="6"/>
  <c r="D279" i="6"/>
  <c r="D280" i="6"/>
  <c r="D281" i="6"/>
  <c r="D282" i="6"/>
  <c r="D283" i="6"/>
  <c r="D284" i="6"/>
  <c r="D285" i="6"/>
  <c r="D286" i="6"/>
  <c r="D287" i="6"/>
  <c r="D288" i="6"/>
  <c r="D289" i="6"/>
  <c r="D290" i="6"/>
  <c r="D291" i="6"/>
  <c r="D292" i="6"/>
  <c r="D293" i="6"/>
  <c r="D294" i="6"/>
  <c r="D295" i="6"/>
  <c r="D296" i="6"/>
  <c r="D297" i="6"/>
  <c r="D298" i="6"/>
  <c r="D299" i="6"/>
  <c r="D300" i="6"/>
  <c r="D301" i="6"/>
  <c r="D302" i="6"/>
  <c r="D303" i="6"/>
  <c r="D304" i="6"/>
  <c r="D305" i="6"/>
  <c r="D306" i="6"/>
  <c r="D307" i="6"/>
  <c r="D308" i="6"/>
  <c r="D309" i="6"/>
  <c r="D310" i="6"/>
  <c r="D311" i="6"/>
  <c r="D312" i="6"/>
  <c r="D313" i="6"/>
  <c r="D314" i="6"/>
  <c r="D315" i="6"/>
  <c r="D316" i="6"/>
  <c r="D317" i="6"/>
  <c r="D318" i="6"/>
  <c r="D319" i="6"/>
  <c r="D320" i="6"/>
  <c r="D321" i="6"/>
  <c r="D322" i="6"/>
  <c r="D323" i="6"/>
  <c r="D324" i="6"/>
  <c r="D325" i="6"/>
  <c r="D326" i="6"/>
  <c r="D327" i="6"/>
  <c r="D328" i="6"/>
  <c r="D329" i="6"/>
  <c r="D330" i="6"/>
  <c r="D331" i="6"/>
  <c r="D332" i="6"/>
  <c r="D333" i="6"/>
  <c r="D334" i="6"/>
  <c r="D335" i="6"/>
  <c r="D336" i="6"/>
  <c r="D337" i="6"/>
  <c r="D338" i="6"/>
  <c r="D339" i="6"/>
  <c r="D340" i="6"/>
  <c r="D341" i="6"/>
  <c r="D342" i="6"/>
  <c r="D343" i="6"/>
  <c r="D344" i="6"/>
  <c r="D345" i="6"/>
  <c r="D346" i="6"/>
  <c r="D347" i="6"/>
  <c r="D348" i="6"/>
  <c r="D349" i="6"/>
  <c r="D350" i="6"/>
  <c r="D351" i="6"/>
  <c r="D352" i="6"/>
  <c r="D353" i="6"/>
  <c r="D354" i="6"/>
  <c r="D355" i="6"/>
  <c r="D356" i="6"/>
  <c r="D357" i="6"/>
  <c r="D358" i="6"/>
  <c r="D359" i="6"/>
  <c r="D360" i="6"/>
  <c r="D361" i="6"/>
  <c r="D362" i="6"/>
  <c r="D363" i="6"/>
  <c r="D364" i="6"/>
  <c r="D365" i="6"/>
  <c r="D366" i="6"/>
  <c r="D367" i="6"/>
  <c r="D368" i="6"/>
  <c r="D369" i="6"/>
  <c r="D370" i="6"/>
  <c r="D371" i="6"/>
  <c r="D372" i="6"/>
  <c r="D373" i="6"/>
  <c r="D374" i="6"/>
  <c r="D375" i="6"/>
  <c r="D376" i="6"/>
  <c r="D377" i="6"/>
  <c r="D378" i="6"/>
  <c r="D379" i="6"/>
  <c r="D380" i="6"/>
  <c r="D381" i="6"/>
  <c r="D382" i="6"/>
  <c r="D383" i="6"/>
  <c r="D384" i="6"/>
  <c r="D385" i="6"/>
  <c r="D386" i="6"/>
  <c r="D387" i="6"/>
  <c r="D388" i="6"/>
  <c r="D389" i="6"/>
  <c r="D390" i="6"/>
  <c r="D391" i="6"/>
  <c r="D392" i="6"/>
  <c r="D393" i="6"/>
  <c r="D394" i="6"/>
  <c r="D395" i="6"/>
  <c r="D396" i="6"/>
  <c r="D397" i="6"/>
  <c r="D398" i="6"/>
  <c r="D399" i="6"/>
  <c r="D400" i="6"/>
  <c r="D401" i="6"/>
  <c r="D402" i="6"/>
  <c r="D403" i="6"/>
  <c r="D404" i="6"/>
  <c r="D405" i="6"/>
  <c r="D406" i="6"/>
  <c r="D407" i="6"/>
  <c r="D408" i="6"/>
  <c r="D409" i="6"/>
  <c r="D410" i="6"/>
  <c r="D411" i="6"/>
  <c r="D412" i="6"/>
  <c r="D413" i="6"/>
  <c r="D414" i="6"/>
  <c r="D415" i="6"/>
  <c r="D416" i="6"/>
  <c r="D417" i="6"/>
  <c r="D418" i="6"/>
  <c r="D419" i="6"/>
  <c r="D420" i="6"/>
  <c r="D421" i="6"/>
  <c r="D422" i="6"/>
  <c r="D423" i="6"/>
  <c r="D424" i="6"/>
  <c r="D425" i="6"/>
  <c r="D426" i="6"/>
  <c r="D427" i="6"/>
  <c r="D428" i="6"/>
  <c r="D429" i="6"/>
  <c r="D430" i="6"/>
  <c r="D431" i="6"/>
  <c r="D432" i="6"/>
  <c r="D433" i="6"/>
  <c r="D434" i="6"/>
  <c r="D435" i="6"/>
  <c r="D436" i="6"/>
  <c r="D437" i="6"/>
  <c r="D438" i="6"/>
  <c r="D439" i="6"/>
  <c r="D440" i="6"/>
  <c r="D441" i="6"/>
  <c r="D442" i="6"/>
  <c r="D443" i="6"/>
  <c r="D444" i="6"/>
  <c r="D445" i="6"/>
  <c r="D446" i="6"/>
  <c r="D447" i="6"/>
  <c r="D448" i="6"/>
  <c r="D449" i="6"/>
  <c r="D450" i="6"/>
  <c r="D451" i="6"/>
  <c r="D452" i="6"/>
  <c r="D453" i="6"/>
  <c r="D454" i="6"/>
  <c r="D455" i="6"/>
  <c r="D456" i="6"/>
  <c r="D457" i="6"/>
  <c r="D458" i="6"/>
  <c r="D459" i="6"/>
  <c r="D460" i="6"/>
  <c r="D461" i="6"/>
  <c r="D462" i="6"/>
  <c r="D463" i="6"/>
  <c r="D464" i="6"/>
  <c r="D465" i="6"/>
  <c r="D466" i="6"/>
  <c r="D467" i="6"/>
  <c r="D468" i="6"/>
  <c r="D469" i="6"/>
  <c r="D470" i="6"/>
  <c r="D471" i="6"/>
  <c r="D472" i="6"/>
  <c r="D473" i="6"/>
  <c r="D474" i="6"/>
  <c r="D475" i="6"/>
  <c r="D476" i="6"/>
  <c r="D477" i="6"/>
  <c r="D478" i="6"/>
  <c r="D479" i="6"/>
  <c r="D480" i="6"/>
  <c r="D481" i="6"/>
  <c r="D482" i="6"/>
  <c r="D483" i="6"/>
  <c r="D484" i="6"/>
  <c r="D485" i="6"/>
  <c r="D486" i="6"/>
  <c r="D487" i="6"/>
  <c r="D488" i="6"/>
  <c r="D489" i="6"/>
  <c r="D490" i="6"/>
  <c r="D491" i="6"/>
  <c r="D492" i="6"/>
  <c r="D493" i="6"/>
  <c r="D494" i="6"/>
  <c r="D495" i="6"/>
  <c r="D496" i="6"/>
  <c r="D497" i="6"/>
  <c r="D498" i="6"/>
  <c r="D499" i="6"/>
  <c r="D500" i="6"/>
  <c r="D501" i="6"/>
  <c r="D502" i="6"/>
  <c r="D503" i="6"/>
  <c r="D504" i="6"/>
  <c r="D505" i="6"/>
  <c r="D506" i="6"/>
  <c r="D507" i="6"/>
  <c r="D508" i="6"/>
  <c r="D509" i="6"/>
  <c r="D510" i="6"/>
  <c r="D511" i="6"/>
  <c r="D512" i="6"/>
  <c r="D513" i="6"/>
  <c r="D514" i="6"/>
  <c r="D515" i="6"/>
  <c r="D516" i="6"/>
  <c r="D517" i="6"/>
  <c r="D518" i="6"/>
  <c r="D519" i="6"/>
  <c r="D520" i="6"/>
  <c r="D521" i="6"/>
  <c r="D522" i="6"/>
  <c r="D523" i="6"/>
  <c r="D524" i="6"/>
  <c r="D525" i="6"/>
  <c r="D526" i="6"/>
  <c r="D527" i="6"/>
  <c r="D528" i="6"/>
  <c r="D529" i="6"/>
  <c r="D530" i="6"/>
  <c r="D531" i="6"/>
  <c r="D532" i="6"/>
  <c r="D533" i="6"/>
  <c r="D534" i="6"/>
  <c r="D535" i="6"/>
  <c r="D536" i="6"/>
  <c r="D537" i="6"/>
  <c r="D538" i="6"/>
  <c r="D539" i="6"/>
  <c r="D540" i="6"/>
  <c r="D541" i="6"/>
  <c r="D542" i="6"/>
  <c r="D543" i="6"/>
  <c r="D544" i="6"/>
  <c r="D545" i="6"/>
  <c r="D546" i="6"/>
  <c r="D547" i="6"/>
  <c r="D548" i="6"/>
  <c r="D549" i="6"/>
  <c r="D550" i="6"/>
  <c r="D551" i="6"/>
  <c r="D552" i="6"/>
  <c r="D553" i="6"/>
  <c r="D554" i="6"/>
  <c r="D555" i="6"/>
  <c r="D556" i="6"/>
  <c r="D557" i="6"/>
  <c r="D558" i="6"/>
  <c r="D559" i="6"/>
  <c r="D560" i="6"/>
  <c r="D561" i="6"/>
  <c r="D562" i="6"/>
  <c r="D563" i="6"/>
  <c r="D564" i="6"/>
  <c r="D565" i="6"/>
  <c r="D566" i="6"/>
  <c r="D567" i="6"/>
  <c r="D568" i="6"/>
  <c r="D569" i="6"/>
  <c r="D570" i="6"/>
  <c r="D571" i="6"/>
  <c r="D572" i="6"/>
  <c r="D573" i="6"/>
  <c r="D574" i="6"/>
  <c r="D575" i="6"/>
  <c r="D576" i="6"/>
  <c r="D577" i="6"/>
  <c r="D578" i="6"/>
  <c r="D579" i="6"/>
  <c r="D580" i="6"/>
  <c r="D581" i="6"/>
  <c r="D582" i="6"/>
  <c r="D583" i="6"/>
  <c r="D584" i="6"/>
  <c r="D585" i="6"/>
  <c r="D586" i="6"/>
  <c r="D587" i="6"/>
  <c r="D588" i="6"/>
  <c r="D589" i="6"/>
  <c r="D590" i="6"/>
  <c r="D591" i="6"/>
  <c r="D592" i="6"/>
  <c r="D593" i="6"/>
  <c r="D594" i="6"/>
  <c r="D595" i="6"/>
  <c r="D596" i="6"/>
  <c r="D597" i="6"/>
  <c r="D598" i="6"/>
  <c r="D599" i="6"/>
  <c r="D600" i="6"/>
  <c r="D601" i="6"/>
  <c r="D602" i="6"/>
  <c r="D603" i="6"/>
  <c r="D604" i="6"/>
  <c r="D605" i="6"/>
  <c r="D606" i="6"/>
  <c r="D607" i="6"/>
  <c r="D608" i="6"/>
  <c r="D609" i="6"/>
  <c r="D610" i="6"/>
  <c r="D611" i="6"/>
  <c r="D612" i="6"/>
  <c r="D613" i="6"/>
  <c r="D614" i="6"/>
  <c r="D615" i="6"/>
  <c r="D616" i="6"/>
  <c r="D617" i="6"/>
  <c r="D618" i="6"/>
  <c r="D619" i="6"/>
  <c r="D620" i="6"/>
  <c r="D621" i="6"/>
  <c r="D622" i="6"/>
  <c r="D623" i="6"/>
  <c r="D624" i="6"/>
  <c r="D625" i="6"/>
  <c r="D626" i="6"/>
  <c r="D627" i="6"/>
  <c r="D628" i="6"/>
  <c r="D629" i="6"/>
  <c r="D630" i="6"/>
  <c r="D631" i="6"/>
  <c r="D632" i="6"/>
  <c r="D633" i="6"/>
  <c r="D634" i="6"/>
  <c r="D635" i="6"/>
  <c r="D636" i="6"/>
  <c r="D637" i="6"/>
  <c r="D638" i="6"/>
  <c r="D639" i="6"/>
  <c r="D640" i="6"/>
  <c r="D641" i="6"/>
  <c r="D642" i="6"/>
  <c r="D643" i="6"/>
  <c r="D644" i="6"/>
  <c r="D645" i="6"/>
  <c r="D646" i="6"/>
  <c r="D647" i="6"/>
  <c r="D648" i="6"/>
  <c r="D649" i="6"/>
  <c r="D650" i="6"/>
  <c r="D651" i="6"/>
  <c r="D652" i="6"/>
  <c r="D653" i="6"/>
  <c r="D654" i="6"/>
  <c r="D655" i="6"/>
  <c r="D656" i="6"/>
  <c r="D657" i="6"/>
  <c r="D658" i="6"/>
  <c r="D659" i="6"/>
  <c r="D660" i="6"/>
  <c r="D661" i="6"/>
  <c r="D662" i="6"/>
  <c r="D663" i="6"/>
  <c r="D664" i="6"/>
  <c r="D665" i="6"/>
  <c r="D666" i="6"/>
  <c r="D667" i="6"/>
  <c r="D668" i="6"/>
  <c r="D669" i="6"/>
  <c r="D670" i="6"/>
  <c r="D671" i="6"/>
  <c r="D672" i="6"/>
  <c r="D673" i="6"/>
  <c r="D674" i="6"/>
  <c r="D675" i="6"/>
  <c r="D676" i="6"/>
  <c r="D677" i="6"/>
  <c r="D678" i="6"/>
  <c r="D679" i="6"/>
  <c r="D680" i="6"/>
  <c r="D681" i="6"/>
  <c r="D682" i="6"/>
  <c r="D683" i="6"/>
  <c r="D684" i="6"/>
  <c r="D685" i="6"/>
  <c r="D686" i="6"/>
  <c r="D687" i="6"/>
  <c r="D688" i="6"/>
  <c r="D689" i="6"/>
  <c r="D690" i="6"/>
  <c r="D691" i="6"/>
  <c r="D692" i="6"/>
  <c r="D693" i="6"/>
  <c r="D694" i="6"/>
  <c r="D695" i="6"/>
  <c r="D696" i="6"/>
  <c r="D697" i="6"/>
  <c r="D698" i="6"/>
  <c r="D699" i="6"/>
  <c r="D700" i="6"/>
  <c r="D701" i="6"/>
  <c r="D702" i="6"/>
  <c r="D703" i="6"/>
  <c r="D704" i="6"/>
  <c r="D705" i="6"/>
  <c r="D706" i="6"/>
  <c r="D707" i="6"/>
  <c r="D708" i="6"/>
  <c r="D709" i="6"/>
  <c r="D710" i="6"/>
  <c r="D711" i="6"/>
  <c r="D712" i="6"/>
  <c r="D713" i="6"/>
  <c r="D714" i="6"/>
  <c r="D715" i="6"/>
  <c r="D716" i="6"/>
  <c r="D717" i="6"/>
  <c r="D718" i="6"/>
  <c r="D719" i="6"/>
  <c r="D720" i="6"/>
  <c r="D721" i="6"/>
  <c r="D722" i="6"/>
  <c r="D723" i="6"/>
  <c r="D724" i="6"/>
  <c r="D725" i="6"/>
  <c r="D726" i="6"/>
  <c r="D727" i="6"/>
  <c r="D728" i="6"/>
  <c r="D729" i="6"/>
  <c r="D730" i="6"/>
  <c r="D731" i="6"/>
  <c r="D732" i="6"/>
  <c r="D733" i="6"/>
  <c r="D734" i="6"/>
  <c r="D735" i="6"/>
  <c r="D736" i="6"/>
  <c r="D737" i="6"/>
  <c r="D738" i="6"/>
  <c r="D739" i="6"/>
  <c r="D740" i="6"/>
  <c r="D741" i="6"/>
  <c r="D742" i="6"/>
  <c r="D743" i="6"/>
  <c r="D744" i="6"/>
  <c r="D745" i="6"/>
  <c r="D746" i="6"/>
  <c r="D747" i="6"/>
  <c r="D748" i="6"/>
  <c r="D749" i="6"/>
  <c r="D750" i="6"/>
  <c r="D751" i="6"/>
  <c r="D752" i="6"/>
  <c r="D753" i="6"/>
  <c r="D754" i="6"/>
  <c r="D755" i="6"/>
  <c r="D756" i="6"/>
  <c r="D757" i="6"/>
  <c r="D758" i="6"/>
  <c r="D759" i="6"/>
  <c r="D760" i="6"/>
  <c r="D761" i="6"/>
  <c r="D762" i="6"/>
  <c r="D763" i="6"/>
  <c r="D764" i="6"/>
  <c r="D765" i="6"/>
  <c r="D766" i="6"/>
  <c r="D767" i="6"/>
  <c r="D768" i="6"/>
  <c r="D769" i="6"/>
  <c r="D770" i="6"/>
  <c r="D771" i="6"/>
  <c r="D772" i="6"/>
  <c r="D773" i="6"/>
  <c r="D774" i="6"/>
  <c r="D775" i="6"/>
  <c r="D776" i="6"/>
  <c r="D777" i="6"/>
  <c r="D778" i="6"/>
  <c r="D779" i="6"/>
  <c r="D780" i="6"/>
  <c r="D781" i="6"/>
  <c r="D782" i="6"/>
  <c r="D783" i="6"/>
  <c r="D784" i="6"/>
  <c r="D785" i="6"/>
  <c r="D786" i="6"/>
  <c r="D787" i="6"/>
  <c r="D788" i="6"/>
  <c r="D789" i="6"/>
  <c r="D790" i="6"/>
  <c r="D791" i="6"/>
  <c r="D792" i="6"/>
  <c r="D793" i="6"/>
  <c r="D794" i="6"/>
  <c r="D795" i="6"/>
  <c r="D796" i="6"/>
  <c r="D797" i="6"/>
  <c r="D798" i="6"/>
  <c r="D799" i="6"/>
  <c r="D800" i="6"/>
  <c r="D801" i="6"/>
  <c r="A4" i="6"/>
  <c r="A5" i="6"/>
  <c r="A6"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349" i="6"/>
  <c r="A350" i="6"/>
  <c r="A351" i="6"/>
  <c r="A352" i="6"/>
  <c r="A353" i="6"/>
  <c r="A354" i="6"/>
  <c r="A355" i="6"/>
  <c r="A356" i="6"/>
  <c r="A357" i="6"/>
  <c r="A358" i="6"/>
  <c r="A359" i="6"/>
  <c r="A360" i="6"/>
  <c r="A361" i="6"/>
  <c r="A362" i="6"/>
  <c r="A363" i="6"/>
  <c r="A364" i="6"/>
  <c r="A365" i="6"/>
  <c r="A366" i="6"/>
  <c r="A367" i="6"/>
  <c r="A368" i="6"/>
  <c r="A369" i="6"/>
  <c r="A370" i="6"/>
  <c r="A371" i="6"/>
  <c r="A372" i="6"/>
  <c r="A373" i="6"/>
  <c r="A374" i="6"/>
  <c r="A375" i="6"/>
  <c r="A376" i="6"/>
  <c r="A377" i="6"/>
  <c r="A378" i="6"/>
  <c r="A379" i="6"/>
  <c r="A380" i="6"/>
  <c r="A381" i="6"/>
  <c r="A382" i="6"/>
  <c r="A383" i="6"/>
  <c r="A384" i="6"/>
  <c r="A385" i="6"/>
  <c r="A386" i="6"/>
  <c r="A387" i="6"/>
  <c r="A388" i="6"/>
  <c r="A389" i="6"/>
  <c r="A390" i="6"/>
  <c r="A391" i="6"/>
  <c r="A392" i="6"/>
  <c r="A393" i="6"/>
  <c r="A394" i="6"/>
  <c r="A395" i="6"/>
  <c r="A396" i="6"/>
  <c r="A397" i="6"/>
  <c r="A398" i="6"/>
  <c r="A399" i="6"/>
  <c r="A400" i="6"/>
  <c r="A401" i="6"/>
  <c r="A402" i="6"/>
  <c r="A403" i="6"/>
  <c r="A404" i="6"/>
  <c r="A405" i="6"/>
  <c r="A406" i="6"/>
  <c r="A407" i="6"/>
  <c r="A408" i="6"/>
  <c r="A409" i="6"/>
  <c r="A410" i="6"/>
  <c r="A411" i="6"/>
  <c r="A412" i="6"/>
  <c r="A413" i="6"/>
  <c r="A414" i="6"/>
  <c r="A415" i="6"/>
  <c r="A416" i="6"/>
  <c r="A417" i="6"/>
  <c r="A418" i="6"/>
  <c r="A419" i="6"/>
  <c r="A420" i="6"/>
  <c r="A421" i="6"/>
  <c r="A422" i="6"/>
  <c r="A423" i="6"/>
  <c r="A424" i="6"/>
  <c r="A425" i="6"/>
  <c r="A426" i="6"/>
  <c r="A427" i="6"/>
  <c r="A428" i="6"/>
  <c r="A429" i="6"/>
  <c r="A430" i="6"/>
  <c r="A431" i="6"/>
  <c r="A432" i="6"/>
  <c r="A433" i="6"/>
  <c r="A434" i="6"/>
  <c r="A435" i="6"/>
  <c r="A436" i="6"/>
  <c r="A437" i="6"/>
  <c r="A438" i="6"/>
  <c r="A439" i="6"/>
  <c r="A440" i="6"/>
  <c r="A441" i="6"/>
  <c r="A442" i="6"/>
  <c r="A443" i="6"/>
  <c r="A444" i="6"/>
  <c r="A445" i="6"/>
  <c r="A446" i="6"/>
  <c r="A447" i="6"/>
  <c r="A448" i="6"/>
  <c r="A449" i="6"/>
  <c r="A450" i="6"/>
  <c r="A451" i="6"/>
  <c r="A452" i="6"/>
  <c r="A453" i="6"/>
  <c r="A454" i="6"/>
  <c r="A455" i="6"/>
  <c r="A456" i="6"/>
  <c r="A457" i="6"/>
  <c r="A458" i="6"/>
  <c r="A459" i="6"/>
  <c r="A460" i="6"/>
  <c r="A461" i="6"/>
  <c r="A462" i="6"/>
  <c r="A463" i="6"/>
  <c r="A464" i="6"/>
  <c r="A465" i="6"/>
  <c r="A466" i="6"/>
  <c r="A467" i="6"/>
  <c r="A468" i="6"/>
  <c r="A469" i="6"/>
  <c r="A470" i="6"/>
  <c r="A471" i="6"/>
  <c r="A472" i="6"/>
  <c r="A473" i="6"/>
  <c r="A474" i="6"/>
  <c r="A475" i="6"/>
  <c r="A476" i="6"/>
  <c r="A477" i="6"/>
  <c r="A478" i="6"/>
  <c r="A479" i="6"/>
  <c r="A480" i="6"/>
  <c r="A481" i="6"/>
  <c r="A482" i="6"/>
  <c r="A483" i="6"/>
  <c r="A484" i="6"/>
  <c r="A485" i="6"/>
  <c r="A486" i="6"/>
  <c r="A487" i="6"/>
  <c r="A488" i="6"/>
  <c r="A489" i="6"/>
  <c r="A490" i="6"/>
  <c r="A491" i="6"/>
  <c r="A492" i="6"/>
  <c r="A493" i="6"/>
  <c r="A494" i="6"/>
  <c r="A495" i="6"/>
  <c r="A496" i="6"/>
  <c r="A497" i="6"/>
  <c r="A498" i="6"/>
  <c r="A499" i="6"/>
  <c r="A500" i="6"/>
  <c r="A501" i="6"/>
  <c r="A502" i="6"/>
  <c r="A503" i="6"/>
  <c r="A504" i="6"/>
  <c r="A505" i="6"/>
  <c r="A506" i="6"/>
  <c r="A507" i="6"/>
  <c r="A508" i="6"/>
  <c r="A509" i="6"/>
  <c r="A510" i="6"/>
  <c r="A511" i="6"/>
  <c r="A512" i="6"/>
  <c r="A513" i="6"/>
  <c r="A514" i="6"/>
  <c r="A515" i="6"/>
  <c r="A516" i="6"/>
  <c r="A517" i="6"/>
  <c r="A518" i="6"/>
  <c r="A519" i="6"/>
  <c r="A520" i="6"/>
  <c r="A521" i="6"/>
  <c r="A522" i="6"/>
  <c r="A523" i="6"/>
  <c r="A524" i="6"/>
  <c r="A525" i="6"/>
  <c r="A526" i="6"/>
  <c r="A527" i="6"/>
  <c r="A528" i="6"/>
  <c r="A529" i="6"/>
  <c r="A530" i="6"/>
  <c r="A531" i="6"/>
  <c r="A532" i="6"/>
  <c r="A533" i="6"/>
  <c r="A534" i="6"/>
  <c r="A535" i="6"/>
  <c r="A536" i="6"/>
  <c r="A537" i="6"/>
  <c r="A538" i="6"/>
  <c r="A539" i="6"/>
  <c r="A540" i="6"/>
  <c r="A541" i="6"/>
  <c r="A542" i="6"/>
  <c r="A543" i="6"/>
  <c r="A544" i="6"/>
  <c r="A545" i="6"/>
  <c r="A546" i="6"/>
  <c r="A547" i="6"/>
  <c r="A548" i="6"/>
  <c r="A549" i="6"/>
  <c r="A550" i="6"/>
  <c r="A551" i="6"/>
  <c r="A552" i="6"/>
  <c r="A553" i="6"/>
  <c r="A554" i="6"/>
  <c r="A555" i="6"/>
  <c r="A556" i="6"/>
  <c r="A557" i="6"/>
  <c r="A558" i="6"/>
  <c r="A559" i="6"/>
  <c r="A560" i="6"/>
  <c r="A561" i="6"/>
  <c r="A562" i="6"/>
  <c r="A563" i="6"/>
  <c r="A564" i="6"/>
  <c r="A565" i="6"/>
  <c r="A566" i="6"/>
  <c r="A567" i="6"/>
  <c r="A568" i="6"/>
  <c r="A569" i="6"/>
  <c r="A570" i="6"/>
  <c r="A571" i="6"/>
  <c r="A572" i="6"/>
  <c r="A573" i="6"/>
  <c r="A574" i="6"/>
  <c r="A575" i="6"/>
  <c r="A576" i="6"/>
  <c r="A577" i="6"/>
  <c r="A578" i="6"/>
  <c r="A579" i="6"/>
  <c r="A580" i="6"/>
  <c r="A581" i="6"/>
  <c r="A582" i="6"/>
  <c r="A583" i="6"/>
  <c r="A584" i="6"/>
  <c r="A585" i="6"/>
  <c r="A586" i="6"/>
  <c r="A587" i="6"/>
  <c r="A588" i="6"/>
  <c r="A589" i="6"/>
  <c r="A590" i="6"/>
  <c r="A591" i="6"/>
  <c r="A592" i="6"/>
  <c r="A593" i="6"/>
  <c r="A594" i="6"/>
  <c r="A595" i="6"/>
  <c r="A596" i="6"/>
  <c r="A597" i="6"/>
  <c r="A598" i="6"/>
  <c r="A599" i="6"/>
  <c r="A600" i="6"/>
  <c r="A601" i="6"/>
  <c r="A602" i="6"/>
  <c r="A603" i="6"/>
  <c r="A604" i="6"/>
  <c r="A605" i="6"/>
  <c r="A606" i="6"/>
  <c r="A607" i="6"/>
  <c r="A608" i="6"/>
  <c r="A609" i="6"/>
  <c r="A610" i="6"/>
  <c r="A611" i="6"/>
  <c r="A612" i="6"/>
  <c r="A613" i="6"/>
  <c r="A614" i="6"/>
  <c r="A615" i="6"/>
  <c r="A616" i="6"/>
  <c r="A617" i="6"/>
  <c r="A618" i="6"/>
  <c r="A619" i="6"/>
  <c r="A620" i="6"/>
  <c r="A621" i="6"/>
  <c r="A622" i="6"/>
  <c r="A623" i="6"/>
  <c r="A624" i="6"/>
  <c r="A625" i="6"/>
  <c r="A626" i="6"/>
  <c r="A627" i="6"/>
  <c r="A628" i="6"/>
  <c r="A629" i="6"/>
  <c r="A630" i="6"/>
  <c r="A631" i="6"/>
  <c r="A632" i="6"/>
  <c r="A633" i="6"/>
  <c r="A634" i="6"/>
  <c r="A635" i="6"/>
  <c r="A636" i="6"/>
  <c r="A637" i="6"/>
  <c r="A638" i="6"/>
  <c r="A639" i="6"/>
  <c r="A640" i="6"/>
  <c r="A641" i="6"/>
  <c r="A642" i="6"/>
  <c r="A643" i="6"/>
  <c r="A644" i="6"/>
  <c r="A645" i="6"/>
  <c r="A646" i="6"/>
  <c r="A647" i="6"/>
  <c r="A648" i="6"/>
  <c r="A649" i="6"/>
  <c r="A650" i="6"/>
  <c r="A651" i="6"/>
  <c r="A652" i="6"/>
  <c r="A653" i="6"/>
  <c r="A654" i="6"/>
  <c r="A655" i="6"/>
  <c r="A656" i="6"/>
  <c r="A657" i="6"/>
  <c r="A658" i="6"/>
  <c r="A659" i="6"/>
  <c r="A660" i="6"/>
  <c r="A661" i="6"/>
  <c r="A662" i="6"/>
  <c r="A663" i="6"/>
  <c r="A664" i="6"/>
  <c r="A665" i="6"/>
  <c r="A666" i="6"/>
  <c r="A667" i="6"/>
  <c r="A668" i="6"/>
  <c r="A669" i="6"/>
  <c r="A670" i="6"/>
  <c r="A671" i="6"/>
  <c r="A672" i="6"/>
  <c r="A673" i="6"/>
  <c r="A674" i="6"/>
  <c r="A675" i="6"/>
  <c r="A676" i="6"/>
  <c r="A677" i="6"/>
  <c r="A678" i="6"/>
  <c r="A679" i="6"/>
  <c r="A680" i="6"/>
  <c r="A681" i="6"/>
  <c r="A682" i="6"/>
  <c r="A683" i="6"/>
  <c r="A684" i="6"/>
  <c r="A685" i="6"/>
  <c r="A686" i="6"/>
  <c r="A687" i="6"/>
  <c r="A688" i="6"/>
  <c r="A689" i="6"/>
  <c r="A690" i="6"/>
  <c r="A691" i="6"/>
  <c r="A692" i="6"/>
  <c r="A693" i="6"/>
  <c r="A694" i="6"/>
  <c r="A695" i="6"/>
  <c r="A696" i="6"/>
  <c r="A697" i="6"/>
  <c r="A698" i="6"/>
  <c r="A699" i="6"/>
  <c r="A700" i="6"/>
  <c r="A701" i="6"/>
  <c r="A702" i="6"/>
  <c r="A703" i="6"/>
  <c r="A704" i="6"/>
  <c r="A705" i="6"/>
  <c r="A706" i="6"/>
  <c r="A707" i="6"/>
  <c r="A708" i="6"/>
  <c r="A709" i="6"/>
  <c r="A710" i="6"/>
  <c r="A711" i="6"/>
  <c r="A712" i="6"/>
  <c r="A713" i="6"/>
  <c r="A714" i="6"/>
  <c r="A715" i="6"/>
  <c r="A716" i="6"/>
  <c r="A717" i="6"/>
  <c r="A718" i="6"/>
  <c r="A719" i="6"/>
  <c r="A720" i="6"/>
  <c r="A721" i="6"/>
  <c r="A722" i="6"/>
  <c r="A723" i="6"/>
  <c r="A724" i="6"/>
  <c r="A725" i="6"/>
  <c r="A726" i="6"/>
  <c r="A727" i="6"/>
  <c r="A728" i="6"/>
  <c r="A729" i="6"/>
  <c r="A730" i="6"/>
  <c r="A731" i="6"/>
  <c r="A732" i="6"/>
  <c r="A733" i="6"/>
  <c r="A734" i="6"/>
  <c r="A735" i="6"/>
  <c r="A736" i="6"/>
  <c r="A737" i="6"/>
  <c r="A738" i="6"/>
  <c r="A739" i="6"/>
  <c r="A740" i="6"/>
  <c r="A741" i="6"/>
  <c r="A742" i="6"/>
  <c r="A743" i="6"/>
  <c r="A744" i="6"/>
  <c r="A745" i="6"/>
  <c r="A746" i="6"/>
  <c r="A747" i="6"/>
  <c r="A748" i="6"/>
  <c r="A749" i="6"/>
  <c r="A750" i="6"/>
  <c r="A751" i="6"/>
  <c r="A752" i="6"/>
  <c r="A753" i="6"/>
  <c r="A754" i="6"/>
  <c r="A755" i="6"/>
  <c r="A756" i="6"/>
  <c r="A757" i="6"/>
  <c r="A758" i="6"/>
  <c r="A759" i="6"/>
  <c r="A760" i="6"/>
  <c r="A761" i="6"/>
  <c r="A762" i="6"/>
  <c r="A763" i="6"/>
  <c r="A764" i="6"/>
  <c r="A765" i="6"/>
  <c r="A766" i="6"/>
  <c r="A767" i="6"/>
  <c r="A768" i="6"/>
  <c r="A769" i="6"/>
  <c r="A770" i="6"/>
  <c r="A771" i="6"/>
  <c r="A772" i="6"/>
  <c r="A773" i="6"/>
  <c r="A774" i="6"/>
  <c r="A775" i="6"/>
  <c r="A776" i="6"/>
  <c r="A777" i="6"/>
  <c r="A778" i="6"/>
  <c r="A779" i="6"/>
  <c r="A780" i="6"/>
  <c r="A781" i="6"/>
  <c r="A782" i="6"/>
  <c r="A783" i="6"/>
  <c r="A784" i="6"/>
  <c r="A785" i="6"/>
  <c r="A786" i="6"/>
  <c r="A787" i="6"/>
  <c r="A788" i="6"/>
  <c r="A789" i="6"/>
  <c r="A790" i="6"/>
  <c r="A791" i="6"/>
  <c r="A792" i="6"/>
  <c r="A793" i="6"/>
  <c r="A794" i="6"/>
  <c r="A795" i="6"/>
  <c r="A796" i="6"/>
  <c r="A797" i="6"/>
  <c r="A798" i="6"/>
  <c r="A799" i="6"/>
  <c r="A800" i="6"/>
  <c r="A801" i="6"/>
  <c r="S5" i="6"/>
  <c r="S4" i="6"/>
  <c r="S6" i="6"/>
  <c r="S7" i="6"/>
  <c r="S8" i="6"/>
  <c r="S9" i="6"/>
  <c r="S10" i="6"/>
  <c r="S11" i="6"/>
  <c r="S12" i="6"/>
  <c r="S13" i="6"/>
  <c r="S14" i="6"/>
  <c r="S15" i="6"/>
  <c r="S16" i="6"/>
  <c r="S17" i="6"/>
  <c r="S18" i="6"/>
  <c r="S19" i="6"/>
  <c r="S20" i="6"/>
  <c r="S21" i="6"/>
  <c r="S22" i="6"/>
  <c r="S23" i="6"/>
  <c r="S24" i="6"/>
  <c r="S3" i="6"/>
  <c r="C20" i="6"/>
  <c r="C21" i="6"/>
  <c r="C22" i="6"/>
  <c r="C23" i="6"/>
  <c r="C24" i="6"/>
  <c r="D20" i="6"/>
  <c r="D21" i="6"/>
  <c r="D22" i="6"/>
  <c r="D23" i="6"/>
  <c r="D24" i="6"/>
  <c r="C3" i="6"/>
  <c r="D3" i="6"/>
  <c r="C4" i="6"/>
  <c r="D4" i="6"/>
  <c r="C5" i="6"/>
  <c r="D5" i="6"/>
  <c r="C6" i="6"/>
  <c r="D6" i="6"/>
  <c r="C19" i="6"/>
  <c r="D19" i="6"/>
  <c r="U19" i="6"/>
  <c r="C18" i="6"/>
  <c r="D18" i="6"/>
  <c r="U18" i="6"/>
  <c r="C17" i="6"/>
  <c r="D17" i="6"/>
  <c r="U17" i="6"/>
  <c r="C16" i="6"/>
  <c r="D16" i="6"/>
  <c r="U16" i="6"/>
  <c r="C15" i="6"/>
  <c r="D15" i="6"/>
  <c r="U15" i="6"/>
  <c r="C14" i="6"/>
  <c r="D14" i="6"/>
  <c r="U14" i="6"/>
  <c r="C13" i="6"/>
  <c r="D13" i="6"/>
  <c r="U13" i="6"/>
  <c r="C12" i="6"/>
  <c r="D12" i="6"/>
  <c r="U12" i="6"/>
  <c r="C11" i="6"/>
  <c r="D11" i="6"/>
  <c r="U11" i="6"/>
  <c r="C10" i="6"/>
  <c r="D10" i="6"/>
  <c r="U10" i="6"/>
  <c r="C9" i="6"/>
  <c r="D9" i="6"/>
  <c r="U9" i="6"/>
  <c r="U3" i="6"/>
  <c r="A3" i="6" s="1"/>
  <c r="U4" i="6"/>
  <c r="U5" i="6"/>
  <c r="U6" i="6"/>
  <c r="U7" i="6"/>
  <c r="U8" i="6"/>
  <c r="C8" i="6"/>
  <c r="D8" i="6"/>
  <c r="C7" i="6"/>
  <c r="D7" i="6"/>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665D476-E8E0-4747-9FDA-FFF390AEC874}" keepAlive="1" name="ThisWorkbookDataModel" description="Data Model"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EF661388-5507-4D03-BABC-C9B88E2EFF2C}" name="WorksheetConnection_Draft Quarterly MOU Update 9.8.23.xlsx!Table3" type="102" refreshedVersion="8" minRefreshableVersion="5">
    <extLst>
      <ext xmlns:x15="http://schemas.microsoft.com/office/spreadsheetml/2010/11/main" uri="{DE250136-89BD-433C-8126-D09CA5730AF9}">
        <x15:connection id="Table3" autoDelete="1">
          <x15:rangePr sourceName="_xlcn.WorksheetConnection_DraftQuarterlyMOUUpdate9.8.23.xlsxTable31"/>
        </x15:connection>
      </ext>
    </extLst>
  </connection>
</connections>
</file>

<file path=xl/sharedStrings.xml><?xml version="1.0" encoding="utf-8"?>
<sst xmlns="http://schemas.openxmlformats.org/spreadsheetml/2006/main" count="672" uniqueCount="290">
  <si>
    <t>MOU Quarterly Reporting Template Instructions</t>
  </si>
  <si>
    <t>1. MOU Quarterly Report Update</t>
  </si>
  <si>
    <t>Column Name</t>
  </si>
  <si>
    <t>Explanation</t>
  </si>
  <si>
    <r>
      <rPr>
        <b/>
        <sz val="13"/>
        <color rgb="FF000000"/>
        <rFont val="Arial"/>
        <family val="2"/>
      </rPr>
      <t xml:space="preserve">MOU ID (Column A) </t>
    </r>
    <r>
      <rPr>
        <i/>
        <sz val="13"/>
        <color rgb="FF000000"/>
        <rFont val="Arial"/>
        <family val="2"/>
      </rPr>
      <t xml:space="preserve">(Auto Populates)
</t>
    </r>
  </si>
  <si>
    <t xml:space="preserve">This column will be automatically populated with an MOU ID when information in Columns B, E, F and G are input. No action is needed in this column.
</t>
  </si>
  <si>
    <t xml:space="preserve">Plan Code (Column B)
</t>
  </si>
  <si>
    <t xml:space="preserve">From the drop down list, select the plan code. Selecting the Plan Code will automatically populate the associated County in Column C and the Plan Name in Column D. 
</t>
  </si>
  <si>
    <r>
      <t xml:space="preserve">County (Column C) </t>
    </r>
    <r>
      <rPr>
        <i/>
        <sz val="12"/>
        <rFont val="Arial"/>
        <family val="2"/>
      </rPr>
      <t>(Auto Populates)</t>
    </r>
  </si>
  <si>
    <t xml:space="preserve">This column will be automatically populated with the County when the associated Plan Code is entered into Column B. No action is needed in this column. 
</t>
  </si>
  <si>
    <r>
      <t xml:space="preserve">Plan Name (Column D) </t>
    </r>
    <r>
      <rPr>
        <i/>
        <sz val="12"/>
        <rFont val="Arial"/>
        <family val="2"/>
      </rPr>
      <t>(Auto Populates)</t>
    </r>
  </si>
  <si>
    <t xml:space="preserve">This column will be automatically populated with the Plan Name when the associated Plan Code is entered into Column B. No action is needed in this column. 
</t>
  </si>
  <si>
    <t>Reporting Quarter (Column E)</t>
  </si>
  <si>
    <t xml:space="preserve">Enter the corresponding reporting quarter for the data reported using the dropdown list provided (Q1= January 1 - March 31, Q2= April 1 - June 30, Q3 = July 1 - September 30, Q4 = October 1 -  December 31).
</t>
  </si>
  <si>
    <t xml:space="preserve">Reporting Year (Column F) </t>
  </si>
  <si>
    <t xml:space="preserve">Enter the corresponding reporting year for the data reported using the dropdown list provided. 
</t>
  </si>
  <si>
    <t xml:space="preserve">MOU Type (Column G)
</t>
  </si>
  <si>
    <t xml:space="preserve">From the drop down list, select the MOU type. If MCP will execute MOUs with more than one organization for the MOU Type, please report each on a separate row. MCPs shall list all individual MOUs that are expected to be executed. 
MCPs shall report on each individual MOU during each quarterly reporting period. Once an MOU is executed, MCPs shall continue to report the MOU as executed for each subsequent quarterly report. Beginning dates for reporting on each applicable MOU type is included in the general instructions above. 
</t>
  </si>
  <si>
    <t xml:space="preserve">Other Party Organization &amp; Name (Column H) </t>
  </si>
  <si>
    <t xml:space="preserve">Enter the organization and name of the other party to the MOU. The name may be the County Department Name or other agency name as applicable. MCPs shall list all individual MOUs that are expected to be executed. 
</t>
  </si>
  <si>
    <t>Multi-Party MOU (Column I)</t>
  </si>
  <si>
    <t xml:space="preserve">From the drop down list, select Yes or No to indicate if the MOU will include more than one MCP and/or Other Party signing an MOU. 
</t>
  </si>
  <si>
    <t>Description of Multi-Party MOU (Column J)</t>
  </si>
  <si>
    <r>
      <t xml:space="preserve">If "Yes" is selected in Column I, list all parties to the MOU and describe the arrangement of all parties to the MOU.  If "No" is selected in Column  I, enter "Not Applicable". </t>
    </r>
    <r>
      <rPr>
        <b/>
        <sz val="12"/>
        <rFont val="Arial"/>
        <family val="2"/>
      </rPr>
      <t>Word Limit: 250 words</t>
    </r>
    <r>
      <rPr>
        <sz val="12"/>
        <rFont val="Arial"/>
        <family val="2"/>
      </rPr>
      <t xml:space="preserve">
</t>
    </r>
  </si>
  <si>
    <t xml:space="preserve">Status (Column K)
</t>
  </si>
  <si>
    <t>From the drop down list, select the status of the MOU at the end of the reporting period. 
If the MOU is not applicable to the MCPs service area (e.g. TCM is not offered in the MCPs service area), select "not applicable" from the drop down list and explain why the MOU is not applicable in the "Description of Current Status" column.</t>
  </si>
  <si>
    <t xml:space="preserve">Description of Current Status (Column L)
</t>
  </si>
  <si>
    <r>
      <t xml:space="preserve">Enter a description of the status of the MOU at the end of the reporting period. Description should include information related to where the MOU is at in the process to be executed and any efforts to move toward MOU execution.  </t>
    </r>
    <r>
      <rPr>
        <b/>
        <sz val="12"/>
        <rFont val="Arial"/>
        <family val="2"/>
      </rPr>
      <t>Word Limit: 250 words</t>
    </r>
    <r>
      <rPr>
        <sz val="12"/>
        <rFont val="Arial"/>
        <family val="2"/>
      </rPr>
      <t xml:space="preserve">
</t>
    </r>
  </si>
  <si>
    <t xml:space="preserve">Expected MOU Execution Date (Column M)
</t>
  </si>
  <si>
    <t>Enter the date MOU is expected to be executed. (DD/MM/YYYY)</t>
  </si>
  <si>
    <t xml:space="preserve">Date of Most Recent Communication with Other Party (Column N)
</t>
  </si>
  <si>
    <t>Enter the date of the most recent communication with the other party regarding the MOU. (DD/MM/YYYY)</t>
  </si>
  <si>
    <t xml:space="preserve">All Dates of Communication with Other Party (Column O)
</t>
  </si>
  <si>
    <t xml:space="preserve">Enter a list of all dates of communication with other party to the MOU. This list should be a running list of all communications. In each subsequent quarterly reports, the communications for the reporting period should be added to the previously reported list of communications. List should include all communications such as meetings, phone calls, emails, written letters etc. (DD/MM/YYYY, DD/MM/YYYY, etc.)
</t>
  </si>
  <si>
    <t xml:space="preserve">Current Challenge (Column P)
</t>
  </si>
  <si>
    <t xml:space="preserve">From the drop down list, select the primary challenge that MCP and other party are having to execute the MOU. If challenge does not align with available options select "Other". If there are no challenges select "No challenges". 
</t>
  </si>
  <si>
    <t xml:space="preserve">Description of Current Challenges Successes and Other Notable Communications (Column Q)
</t>
  </si>
  <si>
    <r>
      <rPr>
        <sz val="12"/>
        <color rgb="FF000000"/>
        <rFont val="Arial"/>
        <family val="2"/>
      </rPr>
      <t xml:space="preserve">Enter a description of the primary, and any other, challenges that MCP and other party are having to execute the MOU, any successes or other communications that are relevant to the execution of the MOU. Describe the challenge and steps being taken to alleviate the challenge. </t>
    </r>
    <r>
      <rPr>
        <b/>
        <sz val="12"/>
        <color rgb="FF000000"/>
        <rFont val="Arial"/>
        <family val="2"/>
      </rPr>
      <t xml:space="preserve">Word Limit: 250 words
</t>
    </r>
    <r>
      <rPr>
        <sz val="12"/>
        <color rgb="FF000000"/>
        <rFont val="Arial"/>
        <family val="2"/>
      </rPr>
      <t xml:space="preserve">
</t>
    </r>
  </si>
  <si>
    <t>Other Comments (Column R)</t>
  </si>
  <si>
    <t xml:space="preserve">Enter any relevant information pertaining to the submitted report or any additional comments.
</t>
  </si>
  <si>
    <r>
      <t xml:space="preserve">MCP Contact Info </t>
    </r>
    <r>
      <rPr>
        <i/>
        <sz val="12"/>
        <color rgb="FF000000"/>
        <rFont val="Arial"/>
        <family val="2"/>
      </rPr>
      <t>(Auto Populates)</t>
    </r>
  </si>
  <si>
    <t xml:space="preserve">This column will be automatically populated with the contact information that is provided in the Contact Info tab. </t>
  </si>
  <si>
    <t>Contact Information</t>
  </si>
  <si>
    <t>Plan Name</t>
  </si>
  <si>
    <t>Preparer Name</t>
  </si>
  <si>
    <t>Preparer Title</t>
  </si>
  <si>
    <t>Preparer Email</t>
  </si>
  <si>
    <t>Preparer Phone</t>
  </si>
  <si>
    <t>1. MOU Quarterly Report</t>
  </si>
  <si>
    <r>
      <rPr>
        <b/>
        <sz val="11"/>
        <color rgb="FF000000"/>
        <rFont val="Calibri"/>
        <family val="2"/>
        <scheme val="minor"/>
      </rPr>
      <t xml:space="preserve">MOU ID
</t>
    </r>
    <r>
      <rPr>
        <i/>
        <sz val="11"/>
        <color rgb="FF000000"/>
        <rFont val="Calibri"/>
        <family val="2"/>
        <scheme val="minor"/>
      </rPr>
      <t>(Auto Populates)</t>
    </r>
  </si>
  <si>
    <t>Plan Code</t>
  </si>
  <si>
    <r>
      <t xml:space="preserve">Plan Name
</t>
    </r>
    <r>
      <rPr>
        <i/>
        <sz val="11"/>
        <rFont val="Calibri"/>
        <family val="2"/>
        <scheme val="minor"/>
      </rPr>
      <t>(Auto Populates)</t>
    </r>
  </si>
  <si>
    <r>
      <t xml:space="preserve">County
</t>
    </r>
    <r>
      <rPr>
        <i/>
        <sz val="11"/>
        <rFont val="Calibri"/>
        <family val="2"/>
        <scheme val="minor"/>
      </rPr>
      <t>(Auto Populates)</t>
    </r>
  </si>
  <si>
    <t>Reporting Quarter</t>
  </si>
  <si>
    <t>Reporting Year</t>
  </si>
  <si>
    <t>MOU Type</t>
  </si>
  <si>
    <t>Other Party Organization &amp; Name</t>
  </si>
  <si>
    <t>Multi-Party MOU</t>
  </si>
  <si>
    <t>Description of Multi-Party MOU</t>
  </si>
  <si>
    <t>Status</t>
  </si>
  <si>
    <t>Description of Current Status</t>
  </si>
  <si>
    <t>Expected MOU Execution Date</t>
  </si>
  <si>
    <t>Date of Most Recent Communication with Other Party</t>
  </si>
  <si>
    <t>All Dates of communication with Other Party</t>
  </si>
  <si>
    <t>Current Challenge</t>
  </si>
  <si>
    <t>Description of Current Challenge/s</t>
  </si>
  <si>
    <t>Other Comments</t>
  </si>
  <si>
    <r>
      <t xml:space="preserve">MCP Contact Info  
</t>
    </r>
    <r>
      <rPr>
        <sz val="11"/>
        <color rgb="FF000000"/>
        <rFont val="Calibri"/>
        <family val="2"/>
        <scheme val="minor"/>
      </rPr>
      <t>(Auto Populates)</t>
    </r>
  </si>
  <si>
    <t>Column1</t>
  </si>
  <si>
    <t>MOU_CODE</t>
  </si>
  <si>
    <t>Q4</t>
  </si>
  <si>
    <t>Local Health Departments</t>
  </si>
  <si>
    <t>Yes</t>
  </si>
  <si>
    <t>Q1</t>
  </si>
  <si>
    <t>Local Health Departments/WIC</t>
  </si>
  <si>
    <t>No</t>
  </si>
  <si>
    <t>Local Government Agencies/Social Services Departments: Specialty Mental Health Services</t>
  </si>
  <si>
    <t>Local Government Agencies/County Behavioral Health Departments: Alcohol and Substance Use Disorder treatment services, DMC-ODS</t>
  </si>
  <si>
    <t xml:space="preserve">Local Government Agencies/County Behavioral Health Departments: Alcohol and Substance Use Disorder treatment services, DMC State Plan </t>
  </si>
  <si>
    <t>Local Government Agencies: In-Home Supportive Services</t>
  </si>
  <si>
    <t xml:space="preserve">Local Government Agencies/Social Services Departments: Social Services and Child Welfare </t>
  </si>
  <si>
    <t>Regional Centers</t>
  </si>
  <si>
    <t>Q3</t>
  </si>
  <si>
    <t>Local Government Agencies: Targeted Case Management</t>
  </si>
  <si>
    <t>Local Education Agencies</t>
  </si>
  <si>
    <t>Local Government Agencies: Jails, Juvenile Facilities and Probation Departments</t>
  </si>
  <si>
    <t>Home and Community Based Services Waiver Programs</t>
  </si>
  <si>
    <t>Continuum of Care Programs</t>
  </si>
  <si>
    <t>First 5 Programs</t>
  </si>
  <si>
    <t>Area Agencies on Aging</t>
  </si>
  <si>
    <t>California Caregivers Resource Centers</t>
  </si>
  <si>
    <t>Indian Health Services/Tribal Entities</t>
  </si>
  <si>
    <t>Current Challenges</t>
  </si>
  <si>
    <t>MOU Type Code</t>
  </si>
  <si>
    <t>PLAN_CODE</t>
  </si>
  <si>
    <t>PLAN_NAME</t>
  </si>
  <si>
    <t>PLAN_COUNTY</t>
  </si>
  <si>
    <t>Executed</t>
  </si>
  <si>
    <t>Resistance from Other Party</t>
  </si>
  <si>
    <t>LHD</t>
  </si>
  <si>
    <t>Community Health Group Partnership Plan</t>
  </si>
  <si>
    <t>San Diego</t>
  </si>
  <si>
    <t>Q2</t>
  </si>
  <si>
    <t>In Execution Process</t>
  </si>
  <si>
    <t>Resistance From Other Party Legal</t>
  </si>
  <si>
    <t>WIC</t>
  </si>
  <si>
    <t>Anthem Blue Cross Partnership Plan</t>
  </si>
  <si>
    <t>Amador</t>
  </si>
  <si>
    <t>In DHCS Review</t>
  </si>
  <si>
    <t>Issues Related to Data Sharing</t>
  </si>
  <si>
    <t>SMHS</t>
  </si>
  <si>
    <t>Calaveras</t>
  </si>
  <si>
    <t>In MCP Review</t>
  </si>
  <si>
    <t>Other Party Non-Responsive</t>
  </si>
  <si>
    <t>DMC-ODS</t>
  </si>
  <si>
    <t>Inyo</t>
  </si>
  <si>
    <t>In Other Party Review</t>
  </si>
  <si>
    <t>Disagreement about MOU Terms</t>
  </si>
  <si>
    <t>DMC-SP</t>
  </si>
  <si>
    <t>Mono</t>
  </si>
  <si>
    <t>Development in Process</t>
  </si>
  <si>
    <t>Disagreement about Policies and Procedures</t>
  </si>
  <si>
    <t>IHSS</t>
  </si>
  <si>
    <t>Tuolumne</t>
  </si>
  <si>
    <t>In Discussions</t>
  </si>
  <si>
    <t>Lengthy Review Timeframes</t>
  </si>
  <si>
    <t>CW</t>
  </si>
  <si>
    <t>Kaiser Permanente</t>
  </si>
  <si>
    <t xml:space="preserve">Stalled </t>
  </si>
  <si>
    <t>No Challenges</t>
  </si>
  <si>
    <t>RC</t>
  </si>
  <si>
    <t>Molina Healthcare of California Partner Plan, Inc.</t>
  </si>
  <si>
    <t>Sacramento</t>
  </si>
  <si>
    <t>Not Started</t>
  </si>
  <si>
    <t>Other</t>
  </si>
  <si>
    <t>TCM</t>
  </si>
  <si>
    <t>LEA</t>
  </si>
  <si>
    <t>Health Net Community Solutions, Inc.</t>
  </si>
  <si>
    <t>Not Applicable</t>
  </si>
  <si>
    <t>J</t>
  </si>
  <si>
    <t>Blue Shield of CA Promise Health Plan</t>
  </si>
  <si>
    <t>HCBS</t>
  </si>
  <si>
    <t>CoC</t>
  </si>
  <si>
    <t>F5</t>
  </si>
  <si>
    <t>AAA</t>
  </si>
  <si>
    <t>Kern Family Health Care</t>
  </si>
  <si>
    <t>Kern</t>
  </si>
  <si>
    <t>CCRC</t>
  </si>
  <si>
    <t>L.A. Care Health Plan</t>
  </si>
  <si>
    <t>Los Angeles</t>
  </si>
  <si>
    <t>TR</t>
  </si>
  <si>
    <t>Inland Empire Health Plan</t>
  </si>
  <si>
    <t>Riverside</t>
  </si>
  <si>
    <t>San Bernardino</t>
  </si>
  <si>
    <t>San Francisco Health Plan</t>
  </si>
  <si>
    <t>San Francisco</t>
  </si>
  <si>
    <t>Health Plan of San Joaquin</t>
  </si>
  <si>
    <t>San Joaquin</t>
  </si>
  <si>
    <t>Santa Clara Family Health Plan</t>
  </si>
  <si>
    <t>Santa Clara</t>
  </si>
  <si>
    <t>Tulare</t>
  </si>
  <si>
    <t>Stanislaus</t>
  </si>
  <si>
    <t>CalViva Health</t>
  </si>
  <si>
    <t>Fresno</t>
  </si>
  <si>
    <t>Kings</t>
  </si>
  <si>
    <t>Madera</t>
  </si>
  <si>
    <t>Health Net Community Solutions, inc.</t>
  </si>
  <si>
    <t>Mountain Valley Health Plan</t>
  </si>
  <si>
    <t>Alpine</t>
  </si>
  <si>
    <t>El Dorado</t>
  </si>
  <si>
    <t>CenCal Health</t>
  </si>
  <si>
    <t>San Luis Obispo</t>
  </si>
  <si>
    <t>Santa Barbara</t>
  </si>
  <si>
    <t>Health Plan of San Mateo</t>
  </si>
  <si>
    <t>San Mateo</t>
  </si>
  <si>
    <t>Partnership HealthPlan of California</t>
  </si>
  <si>
    <t>Solano</t>
  </si>
  <si>
    <t>Central California Alliance for Health</t>
  </si>
  <si>
    <t>Santa Cruz</t>
  </si>
  <si>
    <t>CalOptima</t>
  </si>
  <si>
    <t>Orange</t>
  </si>
  <si>
    <t>Napa</t>
  </si>
  <si>
    <t>Monterey</t>
  </si>
  <si>
    <t>Yolo</t>
  </si>
  <si>
    <t>Marin</t>
  </si>
  <si>
    <t>Lake</t>
  </si>
  <si>
    <t>Mendocino</t>
  </si>
  <si>
    <t>Sonoma</t>
  </si>
  <si>
    <t>Merced</t>
  </si>
  <si>
    <t>Gold Coast Health Plan</t>
  </si>
  <si>
    <t>Ventura</t>
  </si>
  <si>
    <t>Humboldt</t>
  </si>
  <si>
    <t>Lassen</t>
  </si>
  <si>
    <t>Modoc</t>
  </si>
  <si>
    <t>Shasta</t>
  </si>
  <si>
    <t>Siskiyou</t>
  </si>
  <si>
    <t>Trinity</t>
  </si>
  <si>
    <t>Del Norte</t>
  </si>
  <si>
    <t>Alameda Alliance for Health</t>
  </si>
  <si>
    <t>Alameda</t>
  </si>
  <si>
    <t>Contra Costa Health Plan</t>
  </si>
  <si>
    <t>Contra Costa</t>
  </si>
  <si>
    <t xml:space="preserve"> Community Health Plan Imperial Valley </t>
  </si>
  <si>
    <t>Imperial</t>
  </si>
  <si>
    <t>Butte</t>
  </si>
  <si>
    <t>Colusa</t>
  </si>
  <si>
    <t>Glenn</t>
  </si>
  <si>
    <t>Nevada</t>
  </si>
  <si>
    <t>Placer</t>
  </si>
  <si>
    <t>Plumas</t>
  </si>
  <si>
    <t>Sierra</t>
  </si>
  <si>
    <t>Sutter</t>
  </si>
  <si>
    <t>Tehama</t>
  </si>
  <si>
    <t>Yuba</t>
  </si>
  <si>
    <t>San Benito</t>
  </si>
  <si>
    <t>Mariposa</t>
  </si>
  <si>
    <t>PHC California</t>
  </si>
  <si>
    <r>
      <t xml:space="preserve">Medi-Cal Managed Care Health Plans (MCP), are required to execute Memorandums of Understanding (MOU) with a number of entities, including local health departments, local educational and governmental agencies, such as county behavioral health departments for specialty mental health care and SUD services, and other local programs and services (“Third Party Entities”). 
The Department of Health Care Services (DHCS) is issuing this MOU Status Reporting Template to collect information on the status of execution for each MOU required pursuant to the Medi-Cal Managed Care Plan Contract section 5.6 and APL 23-029. An executed MOU means an MOU that has been reviewed and approved by DHCS, if applicable, and subsequently signed by all relevant parties to the MOU. MCPs must complete and submit this MOU Quarterly Reporting Template as outlined below.
</t>
    </r>
    <r>
      <rPr>
        <b/>
        <sz val="11.5"/>
        <color rgb="FF000000"/>
        <rFont val="Arial"/>
        <family val="2"/>
      </rPr>
      <t xml:space="preserve">MCPs shall report on each individual MOU during each quarterly reporting period as indicated below. </t>
    </r>
    <r>
      <rPr>
        <sz val="11.5"/>
        <color rgb="FF000000"/>
        <rFont val="Arial"/>
        <family val="2"/>
      </rPr>
      <t xml:space="preserve">Once an MOU has been executed, MCPs shall continue to report the individual MOU as executed for each subsequent quarterly report. Once an MOU is executed, MCPs are not expected to report new information on the executed MOU in subsequent Quarterly Reports. Each subsequent MOU Quarterly Report will serve as a running list of MOUs and their associated updates. 
Please note that MCPs will report on implementation of the MOUs in a separate annual MOU report as described in APL 23-029. Guidance on the annual MOU report will be communicated to MCPs separately. 
</t>
    </r>
  </si>
  <si>
    <t>Beginning December 29, 2023, MCPs must report on each of the following MOUs until all MOUs are executed:
-Local Health Departments
-Local Health Departments: Women Infants and Children
-Local Government Agencies/Social Services Departments: Specialty Mental Health Services
-Local Government Agencies/County Behavioral Health Departments: Alcohol and Substance Use Disorder treatment services (DMC-ODS)
-Local Government Agencies: In-Home Supportive Services
-Local Government Agencies/Social Services Departments: Social Services and Child Welfare 
-Regional Centers</t>
  </si>
  <si>
    <t>FCS
Gloria Carroll
Gloria.Carroll@santacruzcountyca.gov 
(831) 454-4062</t>
  </si>
  <si>
    <t>N/A</t>
  </si>
  <si>
    <t>The draft was sent to our county partners on 12/13/23</t>
  </si>
  <si>
    <t>12/20/23 email; 12/13/2023 email</t>
  </si>
  <si>
    <t>We are actively working on the MOUs and coordinating with our partners, and do not anticipate any challenges.</t>
  </si>
  <si>
    <t>Melissa Alejandre, Child Welfare Program Manager, alejandrem@co.monterey.ca.us</t>
  </si>
  <si>
    <t>Jami Johnson, Deputy Director of Child Welfare
jami.johnson@countyofmerced.com</t>
  </si>
  <si>
    <t>Megan Velez, Staff Analyst-Child Welfare and IHSS
mvelez@cosb.us
(831)630-5163
Joshua Mercier, Deputy Director-Child Welfare and IHSS
jmercier@cosb.us</t>
  </si>
  <si>
    <t>Child Welfare MOU
Andy Carter - acarter@mariposacounty.org (Deputy Director of Administration)
April Hawley - ahawley@mariposacounty.org (Senior Administrative Analyst)
Sydney Forga - sforga@mariposacounty.org (Director of Human Services)
Kati Coggin - kcoggin@mariposacounty.org (Program Administrator-System of Care)</t>
  </si>
  <si>
    <t>The draft was sent to our county partners on 12/12/23</t>
  </si>
  <si>
    <t>The updated draft was sent to our county partners on 12/14/23</t>
  </si>
  <si>
    <t>12/12/23 email; 12/6/23 email</t>
  </si>
  <si>
    <t>12/13/2023 email</t>
  </si>
  <si>
    <t>12/14/23 email; 12/13/23 emails; 12/6/23 email</t>
  </si>
  <si>
    <t>12/14/23 email; 12/13/23 email; 11/30/23 email; 11/30/23 video conference</t>
  </si>
  <si>
    <t>County of Santa Cruz</t>
  </si>
  <si>
    <t>County of Monterey</t>
  </si>
  <si>
    <t>County of Merced</t>
  </si>
  <si>
    <t>County of San Benito</t>
  </si>
  <si>
    <t>County of Mariposa</t>
  </si>
  <si>
    <t>The draft was sent to our county partners on 12/06/23</t>
  </si>
  <si>
    <t>The draft was sent to our county partners on 11/30/23.  Parties likely to sign the MOU without changes.</t>
  </si>
  <si>
    <t>12/12/2023 email</t>
  </si>
  <si>
    <t>12/13/23 emails; 12/06/23 email</t>
  </si>
  <si>
    <t>12/19/23 email; 12/15/23 email; 12/14/23 email; 12/13/23 email; 11/30/23 video conference; 11/30/23 email</t>
  </si>
  <si>
    <t>Lisa Heffner</t>
  </si>
  <si>
    <t>Contracts Manager</t>
  </si>
  <si>
    <t>lheffner@ccah-alliance.org</t>
  </si>
  <si>
    <t>831-430-2634</t>
  </si>
  <si>
    <t>ALTC
Alicia Morales
Alicia.Morales@santacruzcountyca.org 
(831) 454-4154</t>
  </si>
  <si>
    <t>Nick Ledo ledon@co.monterey.ca.us</t>
  </si>
  <si>
    <t>Feliza Gray, Deputy Director, Adult and Aging Services
Feliza.Gray@countyofmerced.com</t>
  </si>
  <si>
    <t xml:space="preserve">Andy Carter, Deputy Director of Administration - acarter@mariposacounty.org
April Hawley, Senior Administrative Analyst - ahawley@mariposacounty.org
Sydney Forga, Director of Human Services - sforga@mariposacounty.org
Terri Peresan, Deptuy Director Ault and Aging - tperesan@mariposacounty.org
 </t>
  </si>
  <si>
    <t>The draft was sent to our county partners on 11/30/23</t>
  </si>
  <si>
    <t>12/20/23 emails; 12/19/23 emails; 12/13/2023 email</t>
  </si>
  <si>
    <t>12/13/23 emails; 12/06/2023 email</t>
  </si>
  <si>
    <t>12/20/23 email; 12/13/23 email; 11/30/23:  Video Meeting with Mariposa County; 11/30/23 email</t>
  </si>
  <si>
    <t>Santa Cruz Behavioral Health</t>
  </si>
  <si>
    <t>Monterey County Behavioral Health</t>
  </si>
  <si>
    <t xml:space="preserve">Merced County Behavioral Health and Recovery Services </t>
  </si>
  <si>
    <t xml:space="preserve">San Benito County Behavioral Health </t>
  </si>
  <si>
    <t xml:space="preserve">Mariposa County Behavioral Health and Recovery Services </t>
  </si>
  <si>
    <t xml:space="preserve">Carelon Behavioral Health of California, as CCAH Delegate for NSMHS, named in MOU </t>
  </si>
  <si>
    <t xml:space="preserve">MCP edits complete and sent to MHP on 12/13/23. Santa Cruz (Ruth Hong) emailed questions on 12/15 and 12/18 and Nancy Weitzel on 12/19/23 </t>
  </si>
  <si>
    <t>MCP edits complete and sent to MHP on 12/12/23. In a meeting on 12/19/23, monterey confirmed reciept and in process of reviewing.</t>
  </si>
  <si>
    <t>MCP edits complete and sent to MHP on 12/13/23. Merced County emailed on 12/19/23 they are on board with no further edits and moving forward to board approval,  however wont occur before 1/1/24</t>
  </si>
  <si>
    <t>MCP edits complete and sent to MHP on 12/6/23 . CCAH sent followup email on 12/13/23 and 12/20/23</t>
  </si>
  <si>
    <t>MCP edits complete and sent to MHP on 11/30/23. Meeting with county on 12/21/23 to discuss</t>
  </si>
  <si>
    <t>10/13/2023, 12/13/23, 12/15/23, 12/18/23, 12/19/23</t>
  </si>
  <si>
    <t>10/13/2023, 12/12/23, 12/19/23</t>
  </si>
  <si>
    <t>10/13/23, 11/9/23, 11/28/23, 12/7/23, 12/13/23, 12/18/23, 12/19/23</t>
  </si>
  <si>
    <t>10/13/2023, 12/6/2023, 12/13/23, 12/20/23</t>
  </si>
  <si>
    <t>10/13/2023, 11/30/2023, 12/14/23</t>
  </si>
  <si>
    <t>Mariposa County Behavioral Health and Recovery Services</t>
  </si>
  <si>
    <t>MCP edits complete and sent to MHP on 12/13/23 . Ruth Hong send some questions on 12/15 and 12/18</t>
  </si>
  <si>
    <t xml:space="preserve">MCP edits complete and sent to MHP on 12/12/23 . Monterey confirmed in a meeting on 12/19/23 they received and working on review.  </t>
  </si>
  <si>
    <t>MCP edits complete and sent to MHP on 12/13/23. Per most recent email from Merced County, they are  on board with no changes and will move forward to Board approval, which wont be able to occur before 1/1/24</t>
  </si>
  <si>
    <t>MCP edits complete and sent to MHP on 12/6/23 . Emailed out on 12/15/23 and 12/20/23 to follow up</t>
  </si>
  <si>
    <t xml:space="preserve">MCP edits complete and sent to MHP on 11/30/23. Meeting set on 12/21/23 to discuss </t>
  </si>
  <si>
    <t>10/13/2023, 12/13/23, 12/15/23, 12/18/23</t>
  </si>
  <si>
    <t>11/13/23, 11/9/23, 11/28/23, 12/7/23, 12/13/23, 12/18/23, 12/19/23</t>
  </si>
  <si>
    <t>10/13/23, 12/6/23, 12/15/23, 12/20/23</t>
  </si>
  <si>
    <t xml:space="preserve">10/13/23, 11/30/23, 12/14/23 </t>
  </si>
  <si>
    <t xml:space="preserve">MOU sent 12/8/23.Meeting set for 12/18/23 however SARC not in attendance. Email sent to SARC summarising meeting on 12/18 and MOU resent on 12/19. CVRC contact will connect with SARC contact as well. </t>
  </si>
  <si>
    <t xml:space="preserve">MOU sent out 12/7/23 . Meeting with CVRC occurred on 12/18/23. Clarified a few questions. CVRC on board to move MOU forward for signatures. </t>
  </si>
  <si>
    <t>12/8/23, 12/13/2023</t>
  </si>
  <si>
    <t>11/30/23, 12/5/23, 12/7/23, 12/10/23, 12/12/23, 12/13/23,12/18/23</t>
  </si>
  <si>
    <t>San Andreas Regional Center (SARC)</t>
  </si>
  <si>
    <t>Central Valley Regional Center (CVRC)</t>
  </si>
  <si>
    <t>SARC includes Santa Cruz (505), Monterey (508), and San Benito (553) counties; Carelon Behavioral Health of California (MBHO)</t>
  </si>
  <si>
    <t>CVRC includes Merced (514) and Mariposa (554) counties; Carelon Behavioral Health of California (MBHO)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</si>
</sst>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28" x14ac:knownFonts="1">
    <font>
      <sz val="11"/>
      <color theme="1"/>
      <name val="Calibri"/>
      <family val="2"/>
      <scheme val="minor"/>
    </font>
    <font>
      <b/>
      <sz val="12"/>
      <color theme="1"/>
      <name val="Calibri"/>
      <family val="2"/>
      <scheme val="minor"/>
    </font>
    <font>
      <sz val="12"/>
      <name val="Calibri"/>
      <family val="2"/>
      <scheme val="minor"/>
    </font>
    <font>
      <u/>
      <sz val="10"/>
      <color theme="10"/>
      <name val="Arial"/>
      <family val="2"/>
    </font>
    <font>
      <b/>
      <sz val="26"/>
      <name val="Calibri"/>
      <family val="2"/>
      <scheme val="minor"/>
    </font>
    <font>
      <b/>
      <sz val="36"/>
      <name val="Calibri"/>
      <family val="2"/>
      <scheme val="minor"/>
    </font>
    <font>
      <sz val="11.5"/>
      <name val="Arial"/>
      <family val="2"/>
    </font>
    <font>
      <b/>
      <sz val="14"/>
      <name val="Arial"/>
      <family val="2"/>
    </font>
    <font>
      <b/>
      <sz val="13"/>
      <name val="Arial"/>
      <family val="2"/>
    </font>
    <font>
      <b/>
      <sz val="12"/>
      <name val="Arial"/>
      <family val="2"/>
    </font>
    <font>
      <sz val="12"/>
      <name val="Arial"/>
      <family val="2"/>
    </font>
    <font>
      <sz val="11"/>
      <name val="Calibri"/>
      <family val="2"/>
      <scheme val="minor"/>
    </font>
    <font>
      <sz val="8"/>
      <name val="Calibri"/>
      <family val="2"/>
      <scheme val="minor"/>
    </font>
    <font>
      <b/>
      <sz val="11"/>
      <name val="Calibri"/>
      <family val="2"/>
      <scheme val="minor"/>
    </font>
    <font>
      <i/>
      <sz val="11"/>
      <name val="Calibri"/>
      <family val="2"/>
      <scheme val="minor"/>
    </font>
    <font>
      <i/>
      <sz val="12"/>
      <name val="Arial"/>
      <family val="2"/>
    </font>
    <font>
      <sz val="11.5"/>
      <color rgb="FF000000"/>
      <name val="Arial"/>
      <family val="2"/>
    </font>
    <font>
      <b/>
      <sz val="11.5"/>
      <color rgb="FF000000"/>
      <name val="Arial"/>
      <family val="2"/>
    </font>
    <font>
      <b/>
      <sz val="11"/>
      <color rgb="FF000000"/>
      <name val="Calibri"/>
      <family val="2"/>
      <scheme val="minor"/>
    </font>
    <font>
      <i/>
      <sz val="11"/>
      <color rgb="FF000000"/>
      <name val="Calibri"/>
      <family val="2"/>
      <scheme val="minor"/>
    </font>
    <font>
      <sz val="12"/>
      <color rgb="FF000000"/>
      <name val="Arial"/>
      <family val="2"/>
    </font>
    <font>
      <b/>
      <sz val="13"/>
      <color rgb="FF000000"/>
      <name val="Arial"/>
      <family val="2"/>
    </font>
    <font>
      <i/>
      <sz val="13"/>
      <color rgb="FF000000"/>
      <name val="Arial"/>
      <family val="2"/>
    </font>
    <font>
      <b/>
      <sz val="12"/>
      <color rgb="FF000000"/>
      <name val="Arial"/>
      <family val="2"/>
    </font>
    <font>
      <b/>
      <sz val="12"/>
      <color rgb="FF000000"/>
      <name val="Arial"/>
      <family val="2"/>
    </font>
    <font>
      <sz val="11"/>
      <color rgb="FF000000"/>
      <name val="Calibri"/>
      <family val="2"/>
      <scheme val="minor"/>
    </font>
    <font>
      <i/>
      <sz val="12"/>
      <color rgb="FF000000"/>
      <name val="Arial"/>
      <family val="2"/>
    </font>
    <font>
      <sz val="12"/>
      <color rgb="FF000000"/>
      <name val="Arial"/>
      <family val="2"/>
    </font>
  </fonts>
  <fills count="5">
    <fill>
      <patternFill patternType="none"/>
    </fill>
    <fill>
      <patternFill patternType="gray125"/>
    </fill>
    <fill>
      <patternFill patternType="solid">
        <fgColor theme="2"/>
        <bgColor indexed="64"/>
      </patternFill>
    </fill>
    <fill>
      <patternFill patternType="solid">
        <fgColor theme="2" tint="-0.249977111117893"/>
        <bgColor indexed="64"/>
      </patternFill>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right/>
      <top style="thin">
        <color theme="4" tint="0.39997558519241921"/>
      </top>
      <bottom style="thin">
        <color theme="4" tint="0.39997558519241921"/>
      </bottom>
      <diagonal/>
    </border>
    <border>
      <left/>
      <right/>
      <top style="thin">
        <color theme="4" tint="0.39997558519241921"/>
      </top>
      <bottom/>
      <diagonal/>
    </border>
  </borders>
  <cellStyleXfs count="2">
    <xf numFmtId="0" fontId="0" fillId="0" borderId="0"/>
    <xf numFmtId="0" fontId="3" fillId="0" borderId="0" applyNumberFormat="0" applyFill="0" applyBorder="0" applyAlignment="0" applyProtection="0"/>
  </cellStyleXfs>
  <cellXfs count="60">
    <xf numFmtId="0" fontId="0" fillId="0" borderId="0" xfId="0"/>
    <xf numFmtId="0" fontId="2" fillId="0" borderId="1" xfId="0" applyFont="1" applyBorder="1" applyAlignment="1" applyProtection="1">
      <alignment horizontal="left"/>
      <protection locked="0"/>
    </xf>
    <xf numFmtId="164" fontId="2" fillId="0" borderId="1" xfId="0" applyNumberFormat="1" applyFont="1" applyBorder="1" applyAlignment="1" applyProtection="1">
      <alignment horizontal="left"/>
      <protection locked="0"/>
    </xf>
    <xf numFmtId="0" fontId="8" fillId="0" borderId="1" xfId="0" applyFont="1" applyBorder="1" applyAlignment="1">
      <alignment horizontal="center" vertical="top"/>
    </xf>
    <xf numFmtId="0" fontId="10" fillId="4" borderId="1" xfId="0" applyFont="1" applyFill="1" applyBorder="1" applyAlignment="1">
      <alignment horizontal="left" vertical="top" wrapText="1"/>
    </xf>
    <xf numFmtId="0" fontId="10" fillId="0" borderId="1" xfId="0" applyFont="1" applyBorder="1" applyAlignment="1">
      <alignment horizontal="left" vertical="top" wrapText="1"/>
    </xf>
    <xf numFmtId="0" fontId="9" fillId="4" borderId="1" xfId="0" applyFont="1" applyFill="1" applyBorder="1" applyAlignment="1">
      <alignment vertical="top" wrapText="1"/>
    </xf>
    <xf numFmtId="0" fontId="10" fillId="4" borderId="1" xfId="0" applyFont="1" applyFill="1" applyBorder="1" applyAlignment="1">
      <alignment vertical="top" wrapText="1"/>
    </xf>
    <xf numFmtId="0" fontId="0" fillId="0" borderId="0" xfId="0" applyAlignment="1">
      <alignment horizontal="left"/>
    </xf>
    <xf numFmtId="0" fontId="9" fillId="0" borderId="1" xfId="0" applyFont="1" applyBorder="1" applyAlignment="1">
      <alignment horizontal="left" vertical="top" wrapText="1"/>
    </xf>
    <xf numFmtId="0" fontId="9" fillId="4" borderId="1" xfId="0" applyFont="1" applyFill="1" applyBorder="1" applyAlignment="1">
      <alignment horizontal="left" vertical="top" wrapText="1"/>
    </xf>
    <xf numFmtId="0" fontId="9" fillId="0" borderId="12" xfId="0" applyFont="1" applyBorder="1" applyAlignment="1">
      <alignment horizontal="left" vertical="top" wrapText="1"/>
    </xf>
    <xf numFmtId="0" fontId="7" fillId="3" borderId="0" xfId="0" applyFont="1" applyFill="1" applyAlignment="1">
      <alignment vertical="center"/>
    </xf>
    <xf numFmtId="49" fontId="0" fillId="0" borderId="0" xfId="0" applyNumberFormat="1" applyAlignment="1">
      <alignment horizontal="right"/>
    </xf>
    <xf numFmtId="0" fontId="0" fillId="0" borderId="0" xfId="0" applyAlignment="1">
      <alignment horizontal="right"/>
    </xf>
    <xf numFmtId="0" fontId="0" fillId="0" borderId="0" xfId="0" applyAlignment="1">
      <alignment wrapText="1"/>
    </xf>
    <xf numFmtId="0" fontId="0" fillId="0" borderId="13" xfId="0" applyBorder="1" applyAlignment="1">
      <alignment wrapText="1"/>
    </xf>
    <xf numFmtId="0" fontId="0" fillId="0" borderId="14" xfId="0" applyBorder="1" applyAlignment="1">
      <alignment wrapText="1"/>
    </xf>
    <xf numFmtId="0" fontId="11" fillId="0" borderId="0" xfId="0" applyFont="1" applyAlignment="1">
      <alignment horizontal="left"/>
    </xf>
    <xf numFmtId="0" fontId="11" fillId="0" borderId="0" xfId="0" applyFont="1" applyAlignment="1">
      <alignment horizontal="center" vertical="center" wrapText="1"/>
    </xf>
    <xf numFmtId="0" fontId="11"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49" fontId="0" fillId="0" borderId="0" xfId="0" applyNumberFormat="1" applyAlignment="1">
      <alignment horizontal="center" vertical="center"/>
    </xf>
    <xf numFmtId="0" fontId="7" fillId="3" borderId="0" xfId="0" applyFont="1" applyFill="1" applyAlignment="1">
      <alignment horizontal="left" vertical="center"/>
    </xf>
    <xf numFmtId="49" fontId="0" fillId="0" borderId="0" xfId="0" applyNumberFormat="1" applyAlignment="1">
      <alignment horizontal="right" vertical="center"/>
    </xf>
    <xf numFmtId="0" fontId="11" fillId="0" borderId="0" xfId="0" applyFont="1" applyAlignment="1" applyProtection="1">
      <alignment vertical="center" wrapText="1"/>
      <protection hidden="1"/>
    </xf>
    <xf numFmtId="0" fontId="11" fillId="0" borderId="0" xfId="0" applyFont="1" applyAlignment="1">
      <alignment vertical="center" wrapText="1"/>
    </xf>
    <xf numFmtId="0" fontId="13" fillId="0" borderId="0" xfId="0" applyFont="1" applyAlignment="1">
      <alignment horizontal="center" vertical="center" wrapText="1"/>
    </xf>
    <xf numFmtId="0" fontId="13" fillId="0" borderId="0" xfId="0" applyFont="1" applyAlignment="1" applyProtection="1">
      <alignment horizontal="center" vertical="center" wrapText="1"/>
      <protection hidden="1"/>
    </xf>
    <xf numFmtId="0" fontId="11" fillId="0" borderId="0" xfId="0" applyFont="1" applyAlignment="1" applyProtection="1">
      <alignment horizontal="left" vertical="center" wrapText="1"/>
      <protection locked="0"/>
    </xf>
    <xf numFmtId="0" fontId="11" fillId="0" borderId="0" xfId="0" applyFont="1" applyAlignment="1" applyProtection="1">
      <alignment vertical="center" wrapText="1"/>
      <protection locked="0"/>
    </xf>
    <xf numFmtId="0" fontId="11" fillId="0" borderId="0" xfId="0" applyFont="1"/>
    <xf numFmtId="0" fontId="18" fillId="0" borderId="0" xfId="0" applyFont="1" applyAlignment="1">
      <alignment horizontal="center" vertical="center" wrapText="1"/>
    </xf>
    <xf numFmtId="0" fontId="3" fillId="0" borderId="1" xfId="1" applyBorder="1" applyAlignment="1" applyProtection="1">
      <alignment horizontal="left"/>
      <protection locked="0"/>
    </xf>
    <xf numFmtId="0" fontId="20" fillId="0" borderId="1" xfId="0" applyFont="1" applyBorder="1" applyAlignment="1">
      <alignment horizontal="left" vertical="top" wrapText="1"/>
    </xf>
    <xf numFmtId="0" fontId="21" fillId="0" borderId="1" xfId="0" applyFont="1" applyBorder="1" applyAlignment="1">
      <alignment horizontal="left" vertical="top" wrapText="1"/>
    </xf>
    <xf numFmtId="0" fontId="24" fillId="0" borderId="1" xfId="0" applyFont="1" applyBorder="1" applyAlignment="1">
      <alignment horizontal="left" vertical="top" wrapText="1"/>
    </xf>
    <xf numFmtId="0" fontId="25" fillId="0" borderId="0" xfId="0" applyFont="1"/>
    <xf numFmtId="0" fontId="23" fillId="0" borderId="1" xfId="0" applyFont="1" applyBorder="1" applyAlignment="1">
      <alignment horizontal="left" vertical="top" wrapText="1"/>
    </xf>
    <xf numFmtId="0" fontId="27" fillId="0" borderId="1" xfId="0" applyFont="1" applyBorder="1" applyAlignment="1">
      <alignment horizontal="left" vertical="top" wrapText="1"/>
    </xf>
    <xf numFmtId="0" fontId="25" fillId="0" borderId="0" xfId="0" applyFont="1" applyAlignment="1">
      <alignment vertical="center" wrapText="1"/>
    </xf>
    <xf numFmtId="0" fontId="25" fillId="0" borderId="0" xfId="0" applyFont="1" applyAlignment="1" applyProtection="1">
      <alignment vertical="center" wrapText="1"/>
      <protection locked="0"/>
    </xf>
    <xf numFmtId="0" fontId="1" fillId="0" borderId="1" xfId="0" applyFont="1" applyBorder="1" applyAlignment="1">
      <alignment horizontal="left" wrapText="1"/>
    </xf>
    <xf numFmtId="0" fontId="11" fillId="0" borderId="0" xfId="0" applyFont="1" applyAlignment="1">
      <alignment vertical="center"/>
    </xf>
    <xf numFmtId="0" fontId="11" fillId="0" borderId="0" xfId="0" applyFont="1" applyAlignment="1" applyProtection="1">
      <alignment horizontal="left"/>
      <protection locked="0"/>
    </xf>
    <xf numFmtId="0" fontId="11" fillId="0" borderId="0" xfId="0" applyFont="1" applyProtection="1">
      <protection locked="0"/>
    </xf>
    <xf numFmtId="0" fontId="25" fillId="0" borderId="0" xfId="0" applyFont="1" applyAlignment="1" applyProtection="1">
      <alignment wrapText="1"/>
      <protection locked="0" hidden="1"/>
    </xf>
    <xf numFmtId="14" fontId="11" fillId="0" borderId="0" xfId="0" applyNumberFormat="1" applyFont="1" applyAlignment="1" applyProtection="1">
      <alignment vertical="center" wrapText="1"/>
      <protection locked="0"/>
    </xf>
    <xf numFmtId="0" fontId="4"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6" fillId="2" borderId="4"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7" xfId="0" applyFont="1" applyFill="1" applyBorder="1" applyAlignment="1">
      <alignment horizontal="left" vertical="top" wrapText="1"/>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16" fillId="2" borderId="8" xfId="0" applyFont="1" applyFill="1" applyBorder="1" applyAlignment="1">
      <alignment horizontal="left" vertical="top" wrapText="1"/>
    </xf>
    <xf numFmtId="0" fontId="6" fillId="2" borderId="9" xfId="0" applyFont="1" applyFill="1" applyBorder="1" applyAlignment="1">
      <alignment horizontal="left" vertical="top" wrapText="1"/>
    </xf>
    <xf numFmtId="0" fontId="7" fillId="3" borderId="1" xfId="0" applyFont="1" applyFill="1" applyBorder="1" applyAlignment="1">
      <alignment horizontal="center" vertical="center"/>
    </xf>
  </cellXfs>
  <cellStyles count="2">
    <cellStyle name="Hyperlink" xfId="1" builtinId="8"/>
    <cellStyle name="Normal" xfId="0" builtinId="0"/>
  </cellStyles>
  <dxfs count="39">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alignment horizontal="right" vertical="bottom" textRotation="0" wrapText="0" indent="0" justifyLastLine="0" shrinkToFit="0" readingOrder="0"/>
    </dxf>
    <dxf>
      <numFmt numFmtId="30" formatCode="@"/>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family val="2"/>
        <scheme val="minor"/>
      </font>
      <fill>
        <patternFill patternType="none">
          <fgColor theme="4" tint="0.79998168889431442"/>
          <bgColor auto="1"/>
        </patternFill>
      </fill>
      <alignment horizontal="general" vertical="bottom" textRotation="0" wrapText="1" indent="0" justifyLastLine="0" shrinkToFit="0" readingOrder="0"/>
      <border diagonalUp="0" diagonalDown="0" outline="0">
        <left/>
        <right/>
        <top style="thin">
          <color theme="4" tint="0.39997558519241921"/>
        </top>
        <bottom style="thin">
          <color theme="4" tint="0.39997558519241921"/>
        </bottom>
      </border>
    </dxf>
    <dxf>
      <alignment horizontal="center" vertical="center" textRotation="0" indent="0" justifyLastLine="0" shrinkToFit="0" readingOrder="0"/>
    </dxf>
    <dxf>
      <alignment horizontal="left" vertical="bottom" textRotation="0" wrapText="0" indent="0" justifyLastLine="0" shrinkToFit="0" readingOrder="0"/>
    </dxf>
    <dxf>
      <alignment horizontal="left" textRotation="0" indent="0" justifyLastLine="0" shrinkToFit="0" readingOrder="0"/>
    </dxf>
    <dxf>
      <alignment horizontal="left" textRotation="0" indent="0" justifyLastLine="0" shrinkToFit="0" readingOrder="0"/>
    </dxf>
    <dxf>
      <font>
        <strike val="0"/>
        <outline val="0"/>
        <shadow val="0"/>
        <u val="none"/>
        <vertAlign val="baseline"/>
        <sz val="11"/>
        <color auto="1"/>
        <name val="Calibri"/>
        <family val="2"/>
        <scheme val="minor"/>
      </font>
      <alignment horizontal="left" vertical="bottom" textRotation="0" wrapText="0" indent="0" justifyLastLine="0" shrinkToFit="0" readingOrder="0"/>
    </dxf>
    <dxf>
      <font>
        <strike val="0"/>
        <outline val="0"/>
        <shadow val="0"/>
        <u val="none"/>
        <vertAlign val="baseline"/>
        <sz val="11"/>
        <color auto="1"/>
        <name val="Calibri"/>
        <family val="2"/>
        <scheme val="minor"/>
      </font>
      <alignment horizontal="left" vertical="bottom" textRotation="0" wrapText="0" indent="0" justifyLastLine="0" shrinkToFit="0" readingOrder="0"/>
    </dxf>
    <dxf>
      <border outline="0">
        <top style="thin">
          <color indexed="64"/>
        </top>
      </border>
    </dxf>
    <dxf>
      <alignment horizontal="left" textRotation="0" indent="0" justifyLastLine="0" shrinkToFit="0" readingOrder="0"/>
    </dxf>
    <dxf>
      <border outline="0">
        <bottom style="thin">
          <color indexed="64"/>
        </bottom>
      </border>
    </dxf>
    <dxf>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color auto="1"/>
      </font>
      <numFmt numFmtId="0" formatCode="General"/>
      <alignment horizontal="general" vertical="center" textRotation="0" wrapText="1" indent="0" justifyLastLine="0" shrinkToFit="0" readingOrder="0"/>
      <protection locked="1" hidden="1"/>
    </dxf>
    <dxf>
      <font>
        <strike val="0"/>
        <outline val="0"/>
        <shadow val="0"/>
        <u val="none"/>
        <vertAlign val="baseline"/>
        <color rgb="FF000000"/>
      </font>
      <numFmt numFmtId="0" formatCode="General"/>
      <alignment horizontal="general" vertical="center" textRotation="0" wrapText="1" indent="0" justifyLastLine="0" shrinkToFit="0" readingOrder="0"/>
      <protection locked="1" hidden="0"/>
    </dxf>
    <dxf>
      <font>
        <strike val="0"/>
        <outline val="0"/>
        <shadow val="0"/>
        <u val="none"/>
        <vertAlign val="baseline"/>
        <color rgb="FF000000"/>
      </font>
      <numFmt numFmtId="0" formatCode="General"/>
      <alignment horizontal="general" vertical="center" textRotation="0" wrapText="1" indent="0" justifyLastLine="0" shrinkToFit="0" readingOrder="0"/>
      <protection locked="0" hidden="0"/>
    </dxf>
    <dxf>
      <font>
        <strike val="0"/>
        <outline val="0"/>
        <shadow val="0"/>
        <u val="none"/>
        <vertAlign val="baseline"/>
        <color auto="1"/>
      </font>
      <numFmt numFmtId="0" formatCode="General"/>
      <alignment horizontal="general" vertical="center" textRotation="0" wrapText="1" indent="0" justifyLastLine="0" shrinkToFit="0" readingOrder="0"/>
      <protection locked="0" hidden="0"/>
    </dxf>
    <dxf>
      <font>
        <strike val="0"/>
        <outline val="0"/>
        <shadow val="0"/>
        <u val="none"/>
        <vertAlign val="baseline"/>
        <color auto="1"/>
      </font>
      <numFmt numFmtId="0" formatCode="General"/>
      <alignment horizontal="general" vertical="center" textRotation="0" wrapText="1" indent="0" justifyLastLine="0" shrinkToFit="0" readingOrder="0"/>
      <protection locked="0" hidden="0"/>
    </dxf>
    <dxf>
      <font>
        <strike val="0"/>
        <outline val="0"/>
        <shadow val="0"/>
        <u val="none"/>
        <vertAlign val="baseline"/>
        <color auto="1"/>
      </font>
      <numFmt numFmtId="0" formatCode="General"/>
      <alignment horizontal="general" vertical="center" textRotation="0" wrapText="1" indent="0" justifyLastLine="0" shrinkToFit="0" readingOrder="0"/>
      <protection locked="0" hidden="0"/>
    </dxf>
    <dxf>
      <font>
        <strike val="0"/>
        <outline val="0"/>
        <shadow val="0"/>
        <u val="none"/>
        <vertAlign val="baseline"/>
        <color auto="1"/>
      </font>
      <numFmt numFmtId="0" formatCode="General"/>
      <alignment horizontal="general" vertical="center" textRotation="0" wrapText="1" indent="0" justifyLastLine="0" shrinkToFit="0" readingOrder="0"/>
      <protection locked="0" hidden="0"/>
    </dxf>
    <dxf>
      <font>
        <strike val="0"/>
        <outline val="0"/>
        <shadow val="0"/>
        <u val="none"/>
        <vertAlign val="baseline"/>
        <color auto="1"/>
      </font>
      <numFmt numFmtId="0" formatCode="General"/>
      <alignment horizontal="general" vertical="center" textRotation="0" wrapText="1" indent="0" justifyLastLine="0" shrinkToFit="0" readingOrder="0"/>
      <protection locked="0" hidden="0"/>
    </dxf>
    <dxf>
      <font>
        <strike val="0"/>
        <outline val="0"/>
        <shadow val="0"/>
        <u val="none"/>
        <vertAlign val="baseline"/>
        <color auto="1"/>
      </font>
      <numFmt numFmtId="0" formatCode="General"/>
      <alignment horizontal="general" vertical="center" textRotation="0" wrapText="1" indent="0" justifyLastLine="0" shrinkToFit="0" readingOrder="0"/>
      <protection locked="0" hidden="0"/>
    </dxf>
    <dxf>
      <font>
        <strike val="0"/>
        <outline val="0"/>
        <shadow val="0"/>
        <u val="none"/>
        <vertAlign val="baseline"/>
        <color auto="1"/>
      </font>
      <numFmt numFmtId="0" formatCode="Genera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Calibri"/>
        <family val="2"/>
        <scheme val="minor"/>
      </font>
      <numFmt numFmtId="0" formatCode="Genera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Calibri"/>
        <family val="2"/>
        <scheme val="minor"/>
      </font>
      <numFmt numFmtId="0" formatCode="General"/>
      <alignment horizontal="general" vertical="center" textRotation="0" wrapText="1" indent="0" justifyLastLine="0" shrinkToFit="0" readingOrder="0"/>
      <protection locked="0" hidden="0"/>
    </dxf>
    <dxf>
      <font>
        <strike val="0"/>
        <outline val="0"/>
        <shadow val="0"/>
        <u val="none"/>
        <vertAlign val="baseline"/>
        <color auto="1"/>
      </font>
      <numFmt numFmtId="0" formatCode="General"/>
      <alignment horizontal="general" vertical="center" textRotation="0" wrapText="1" indent="0" justifyLastLine="0" shrinkToFit="0" readingOrder="0"/>
      <protection locked="0" hidden="0"/>
    </dxf>
    <dxf>
      <font>
        <strike val="0"/>
        <outline val="0"/>
        <shadow val="0"/>
        <u val="none"/>
        <vertAlign val="baseline"/>
        <color auto="1"/>
      </font>
      <numFmt numFmtId="0" formatCode="Genera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Calibri"/>
        <family val="2"/>
        <scheme val="minor"/>
      </font>
      <numFmt numFmtId="0" formatCode="General"/>
      <alignment horizontal="left" vertical="center" textRotation="0" wrapText="1" indent="0" justifyLastLine="0" shrinkToFit="0" readingOrder="0"/>
      <protection locked="0" hidden="0"/>
    </dxf>
    <dxf>
      <font>
        <b val="0"/>
        <i val="0"/>
        <strike val="0"/>
        <condense val="0"/>
        <extend val="0"/>
        <outline val="0"/>
        <shadow val="0"/>
        <u val="none"/>
        <vertAlign val="baseline"/>
        <sz val="11"/>
        <color auto="1"/>
        <name val="Calibri"/>
        <family val="2"/>
        <scheme val="minor"/>
      </font>
      <numFmt numFmtId="0" formatCode="General"/>
      <alignment horizontal="left" vertical="center" textRotation="0" wrapText="1" indent="0" justifyLastLine="0" shrinkToFit="0" readingOrder="0"/>
      <protection locked="0" hidden="0"/>
    </dxf>
    <dxf>
      <font>
        <strike val="0"/>
        <outline val="0"/>
        <shadow val="0"/>
        <u val="none"/>
        <vertAlign val="baseline"/>
        <color auto="1"/>
      </font>
      <numFmt numFmtId="0" formatCode="General"/>
      <alignment horizontal="general" vertical="center" textRotation="0" wrapText="1" indent="0" justifyLastLine="0" shrinkToFit="0" readingOrder="0"/>
      <protection locked="1"/>
    </dxf>
    <dxf>
      <font>
        <strike val="0"/>
        <outline val="0"/>
        <shadow val="0"/>
        <u val="none"/>
        <vertAlign val="baseline"/>
        <color auto="1"/>
      </font>
      <numFmt numFmtId="0" formatCode="General"/>
      <alignment horizontal="general" vertical="center" textRotation="0" wrapText="1" indent="0" justifyLastLine="0" shrinkToFit="0" readingOrder="0"/>
      <protection locked="1"/>
    </dxf>
    <dxf>
      <font>
        <strike val="0"/>
        <outline val="0"/>
        <shadow val="0"/>
        <u val="none"/>
        <vertAlign val="baseline"/>
        <color auto="1"/>
      </font>
      <numFmt numFmtId="0" formatCode="General"/>
      <alignment horizontal="left" vertical="center" textRotation="0" wrapText="1" indent="0" justifyLastLine="0" shrinkToFit="0" readingOrder="0"/>
      <protection locked="0" hidden="0"/>
    </dxf>
    <dxf>
      <font>
        <strike val="0"/>
        <outline val="0"/>
        <shadow val="0"/>
        <u val="none"/>
        <vertAlign val="baseline"/>
        <sz val="11"/>
        <color auto="1"/>
        <name val="Calibri"/>
        <family val="2"/>
        <scheme val="minor"/>
      </font>
      <numFmt numFmtId="0" formatCode="General"/>
      <alignment horizontal="general" vertical="center" textRotation="0" wrapText="1" indent="0" justifyLastLine="0" shrinkToFit="0" readingOrder="0"/>
      <protection locked="1"/>
    </dxf>
    <dxf>
      <font>
        <strike val="0"/>
        <outline val="0"/>
        <shadow val="0"/>
        <u val="none"/>
        <vertAlign val="baseline"/>
        <color auto="1"/>
      </font>
      <alignment horizontal="general" vertical="center" textRotation="0" wrapText="1" indent="0" justifyLastLine="0" shrinkToFit="0" readingOrder="0"/>
      <protection locked="1"/>
    </dxf>
    <dxf>
      <font>
        <strike val="0"/>
        <outline val="0"/>
        <shadow val="0"/>
        <u val="none"/>
        <vertAlign val="baseline"/>
        <color auto="1"/>
      </font>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1.xml"/><Relationship Id="rId5" Type="http://schemas.openxmlformats.org/officeDocument/2006/relationships/theme" Target="theme/theme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powerPivotData" Target="model/item.data"/></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23F55CA-9E24-42B8-964A-5F454B998D7F}" name="Table4" displayName="Table4" ref="A2:T801" totalsRowShown="0" headerRowDxfId="38" dataDxfId="37">
  <autoFilter ref="A2:T801" xr:uid="{C23F55CA-9E24-42B8-964A-5F454B998D7F}"/>
  <tableColumns count="20">
    <tableColumn id="20" xr3:uid="{3403ECD6-7B01-481A-BE29-848375EDD6A9}" name="MOU ID_x000a_(Auto Populates)" dataDxfId="36">
      <calculatedColumnFormula>IF(AND(Table4[[#This Row],[Plan Code]]&lt;&gt;"",Table4[[#This Row],[Reporting Quarter]]&lt;&gt;"",Table4[[#This Row],[Reporting Year]]&lt;&gt;""),(_xlfn.CONCAT(ROW()-2,"_",Table4[[#This Row],[Plan Code]],"_",Table4[[#This Row],[Column1]],"_",Table4[[#This Row],[Reporting Quarter]],"_",RIGHT(Table4[[#This Row],[Reporting Year]],2))),"")</calculatedColumnFormula>
    </tableColumn>
    <tableColumn id="4" xr3:uid="{C9F482B3-DF5B-452F-8E81-6A2BFDA2237A}" name="Plan Code" dataDxfId="35"/>
    <tableColumn id="18" xr3:uid="{47A9A64F-772B-472D-A5C4-1C0F4DF5475A}" name="Plan Name_x000a_(Auto Populates)" dataDxfId="34">
      <calculatedColumnFormula>IF(Table4[[#This Row],[Plan Code]]&lt;&gt;"",(VLOOKUP(Table4[[#This Row],[Plan Code]],Table2[#All],2,TRUE)),"")</calculatedColumnFormula>
    </tableColumn>
    <tableColumn id="19" xr3:uid="{64D561A1-DB3F-4DCA-BD79-A5AA6502787A}" name="County_x000a_(Auto Populates)" dataDxfId="33">
      <calculatedColumnFormula>IF(Table4[[#This Row],[Plan Code]]&lt;&gt;"",(VLOOKUP(Table4[[#This Row],[Plan Code]],Table2[#All],3,TRUE)),"")</calculatedColumnFormula>
    </tableColumn>
    <tableColumn id="5" xr3:uid="{FF41B0D8-07D7-4EFE-9069-FDA77F2086A8}" name="Reporting Quarter" dataDxfId="32"/>
    <tableColumn id="6" xr3:uid="{3BD9A81D-74D9-4F67-AAD0-6276FF67BBEC}" name="Reporting Year" dataDxfId="31"/>
    <tableColumn id="7" xr3:uid="{1B1667EF-E4A2-4779-9848-988414BA8180}" name="MOU Type" dataDxfId="30"/>
    <tableColumn id="8" xr3:uid="{BB04D0BB-D154-4DE1-B3A3-8CFA4E886563}" name="Other Party Organization &amp; Name" dataDxfId="29"/>
    <tableColumn id="9" xr3:uid="{28DF0B2F-8AF6-4B7B-AF24-E6A34CB729CB}" name="Multi-Party MOU" dataDxfId="28"/>
    <tableColumn id="10" xr3:uid="{E202831C-35A0-452A-ABD5-4566BF58BA3A}" name="Description of Multi-Party MOU" dataDxfId="27"/>
    <tableColumn id="11" xr3:uid="{5BA4EBB6-D351-4A45-BCB4-B378CEB51A44}" name="Status" dataDxfId="26"/>
    <tableColumn id="12" xr3:uid="{C30ED355-31D8-4A76-A36E-AC7F393AEBFE}" name="Description of Current Status" dataDxfId="25"/>
    <tableColumn id="13" xr3:uid="{24055562-D888-43DD-9F39-0CCC055BFE26}" name="Expected MOU Execution Date" dataDxfId="24"/>
    <tableColumn id="14" xr3:uid="{D2532F40-24CC-4BCC-8214-6A8545CEF451}" name="Date of Most Recent Communication with Other Party" dataDxfId="23"/>
    <tableColumn id="15" xr3:uid="{38E12E41-3F9D-4D21-AB04-3ED17B0C0E72}" name="All Dates of communication with Other Party" dataDxfId="22"/>
    <tableColumn id="16" xr3:uid="{EFB68B3C-F603-40DA-AE87-9CBC4DA5F4A4}" name="Current Challenge" dataDxfId="21"/>
    <tableColumn id="17" xr3:uid="{36F66659-7C44-4257-B454-3E683E7C87B8}" name="Description of Current Challenge/s" dataDxfId="20"/>
    <tableColumn id="2" xr3:uid="{5C652D08-ED0F-44D5-9CF6-9E9D56A7B6CB}" name="Other Comments" dataDxfId="19"/>
    <tableColumn id="3" xr3:uid="{B4ED0110-2052-411D-8439-3FADF586FBFF}" name="MCP Contact Info  _x000a_(Auto Populates)" dataDxfId="18">
      <calculatedColumnFormula>_xlfn.CONCAT('Contact Info'!$B$3, ", ", 'Contact Info'!$B$4, ", ", 'Contact Info'!$B$5,", ", 'Contact Info'!$B$6)</calculatedColumnFormula>
    </tableColumn>
    <tableColumn id="21" xr3:uid="{B0A8E918-E744-4C7C-A626-B3219EAE519D}" name="Column1" dataDxfId="17"/>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B4706D8-6BB1-4785-BE3B-6A62680CF27C}" name="Table3" displayName="Table3" ref="A1:E1048576" totalsRowShown="0" headerRowDxfId="16" dataDxfId="14" headerRowBorderDxfId="15" tableBorderDxfId="13">
  <autoFilter ref="A1:E1048576" xr:uid="{5B4706D8-6BB1-4785-BE3B-6A62680CF27C}"/>
  <tableColumns count="5">
    <tableColumn id="8" xr3:uid="{AB0AE9CF-2D4F-48E7-8F30-58B13077CECA}" name="Reporting Quarter" dataDxfId="12"/>
    <tableColumn id="9" xr3:uid="{FB836BBD-EF2D-4BB5-BE50-D040D20A851A}" name="Reporting Year" dataDxfId="11"/>
    <tableColumn id="5" xr3:uid="{8822873C-6E3E-459F-9CD1-BBBF68DE9200}" name="Status" dataDxfId="10"/>
    <tableColumn id="6" xr3:uid="{E7D97967-D81B-4D9B-B0FF-D60D44557E2C}" name="Current Challenges" dataDxfId="9"/>
    <tableColumn id="7" xr3:uid="{929DD2DF-5DE6-43BB-A96B-D47AE5477C07}" name="Multi-Party MOU" dataDxfId="8"/>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60EEC84-019D-497F-83BC-206A5C177C4E}" name="Table1" displayName="Table1" ref="G1:H18" totalsRowShown="0" headerRowDxfId="7">
  <autoFilter ref="G1:H18" xr:uid="{E60EEC84-019D-497F-83BC-206A5C177C4E}"/>
  <tableColumns count="2">
    <tableColumn id="1" xr3:uid="{FA34F33E-BFE1-4BA6-ACFA-8F8F4F953E34}" name="MOU Type" dataDxfId="6"/>
    <tableColumn id="2" xr3:uid="{1FDBB760-9F95-4539-BF91-DAA615B3F0B2}" name="MOU Type Code" dataDxfId="5"/>
  </tableColumns>
  <tableStyleInfo name="TableStyleLight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34E03D7-2D99-4AE5-95AD-B60FB5B497A6}" name="Table2" displayName="Table2" ref="J1:L115" totalsRowShown="0" headerRowDxfId="4" dataDxfId="3">
  <autoFilter ref="J1:L115" xr:uid="{934E03D7-2D99-4AE5-95AD-B60FB5B497A6}"/>
  <sortState xmlns:xlrd2="http://schemas.microsoft.com/office/spreadsheetml/2017/richdata2" ref="J2:L115">
    <sortCondition ref="J1:J115"/>
  </sortState>
  <tableColumns count="3">
    <tableColumn id="1" xr3:uid="{724C9EB1-53B9-4EB2-A9EB-F585CFE1D15C}" name="PLAN_CODE" dataDxfId="2"/>
    <tableColumn id="2" xr3:uid="{C35E8493-6768-4772-B343-708A0E8D4442}" name="PLAN_NAME" dataDxfId="1"/>
    <tableColumn id="3" xr3:uid="{80A266DA-6E2B-42D3-A5DC-5626C5464D8B}" name="PLAN_COUNTY" dataDxfId="0"/>
  </tableColumns>
  <tableStyleInfo name="TableStyleLight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AFC07-4D50-48AB-A534-0090753E9ECE}">
  <dimension ref="A1:B33"/>
  <sheetViews>
    <sheetView zoomScale="80" zoomScaleNormal="80" workbookViewId="0">
      <selection activeCell="G9" sqref="G9"/>
    </sheetView>
  </sheetViews>
  <sheetFormatPr defaultRowHeight="15" x14ac:dyDescent="0.25"/>
  <cols>
    <col min="1" max="1" width="53.28515625" customWidth="1"/>
    <col min="2" max="2" width="104.140625" customWidth="1"/>
  </cols>
  <sheetData>
    <row r="1" spans="1:2" ht="46.5" x14ac:dyDescent="0.25">
      <c r="A1" s="49" t="s">
        <v>0</v>
      </c>
      <c r="B1" s="50"/>
    </row>
    <row r="2" spans="1:2" ht="15" customHeight="1" x14ac:dyDescent="0.25">
      <c r="A2" s="51" t="s">
        <v>217</v>
      </c>
      <c r="B2" s="52"/>
    </row>
    <row r="3" spans="1:2" x14ac:dyDescent="0.25">
      <c r="A3" s="53"/>
      <c r="B3" s="54"/>
    </row>
    <row r="4" spans="1:2" x14ac:dyDescent="0.25">
      <c r="A4" s="53"/>
      <c r="B4" s="54"/>
    </row>
    <row r="5" spans="1:2" x14ac:dyDescent="0.25">
      <c r="A5" s="53"/>
      <c r="B5" s="54"/>
    </row>
    <row r="6" spans="1:2" x14ac:dyDescent="0.25">
      <c r="A6" s="53"/>
      <c r="B6" s="54"/>
    </row>
    <row r="7" spans="1:2" x14ac:dyDescent="0.25">
      <c r="A7" s="53"/>
      <c r="B7" s="54"/>
    </row>
    <row r="8" spans="1:2" ht="143.25" customHeight="1" x14ac:dyDescent="0.25">
      <c r="A8" s="53"/>
      <c r="B8" s="54"/>
    </row>
    <row r="9" spans="1:2" ht="125.25" customHeight="1" x14ac:dyDescent="0.25">
      <c r="A9" s="57" t="s">
        <v>218</v>
      </c>
      <c r="B9" s="58"/>
    </row>
    <row r="11" spans="1:2" ht="18" x14ac:dyDescent="0.25">
      <c r="A11" s="55" t="s">
        <v>1</v>
      </c>
      <c r="B11" s="56"/>
    </row>
    <row r="12" spans="1:2" ht="16.5" x14ac:dyDescent="0.25">
      <c r="A12" s="3" t="s">
        <v>2</v>
      </c>
      <c r="B12" s="3" t="s">
        <v>3</v>
      </c>
    </row>
    <row r="13" spans="1:2" ht="45" x14ac:dyDescent="0.25">
      <c r="A13" s="36" t="s">
        <v>4</v>
      </c>
      <c r="B13" s="5" t="s">
        <v>5</v>
      </c>
    </row>
    <row r="14" spans="1:2" ht="45" x14ac:dyDescent="0.25">
      <c r="A14" s="9" t="s">
        <v>6</v>
      </c>
      <c r="B14" s="5" t="s">
        <v>7</v>
      </c>
    </row>
    <row r="15" spans="1:2" ht="45" x14ac:dyDescent="0.25">
      <c r="A15" s="10" t="s">
        <v>8</v>
      </c>
      <c r="B15" s="4" t="s">
        <v>9</v>
      </c>
    </row>
    <row r="16" spans="1:2" ht="45" x14ac:dyDescent="0.25">
      <c r="A16" s="9" t="s">
        <v>10</v>
      </c>
      <c r="B16" s="5" t="s">
        <v>11</v>
      </c>
    </row>
    <row r="17" spans="1:2" ht="60" x14ac:dyDescent="0.25">
      <c r="A17" s="6" t="s">
        <v>12</v>
      </c>
      <c r="B17" s="7" t="s">
        <v>13</v>
      </c>
    </row>
    <row r="18" spans="1:2" ht="30" x14ac:dyDescent="0.25">
      <c r="A18" s="6" t="s">
        <v>14</v>
      </c>
      <c r="B18" s="7" t="s">
        <v>15</v>
      </c>
    </row>
    <row r="19" spans="1:2" ht="135" x14ac:dyDescent="0.25">
      <c r="A19" s="9" t="s">
        <v>16</v>
      </c>
      <c r="B19" s="5" t="s">
        <v>17</v>
      </c>
    </row>
    <row r="20" spans="1:2" ht="60" x14ac:dyDescent="0.25">
      <c r="A20" s="10" t="s">
        <v>18</v>
      </c>
      <c r="B20" s="4" t="s">
        <v>19</v>
      </c>
    </row>
    <row r="21" spans="1:2" ht="45" x14ac:dyDescent="0.25">
      <c r="A21" s="10" t="s">
        <v>20</v>
      </c>
      <c r="B21" s="4" t="s">
        <v>21</v>
      </c>
    </row>
    <row r="22" spans="1:2" ht="46.5" x14ac:dyDescent="0.25">
      <c r="A22" s="10" t="s">
        <v>22</v>
      </c>
      <c r="B22" s="4" t="s">
        <v>23</v>
      </c>
    </row>
    <row r="23" spans="1:2" ht="103.5" customHeight="1" x14ac:dyDescent="0.25">
      <c r="A23" s="9" t="s">
        <v>24</v>
      </c>
      <c r="B23" s="5" t="s">
        <v>25</v>
      </c>
    </row>
    <row r="24" spans="1:2" ht="61.5" x14ac:dyDescent="0.25">
      <c r="A24" s="6" t="s">
        <v>26</v>
      </c>
      <c r="B24" s="7" t="s">
        <v>27</v>
      </c>
    </row>
    <row r="25" spans="1:2" ht="31.5" x14ac:dyDescent="0.25">
      <c r="A25" s="9" t="s">
        <v>28</v>
      </c>
      <c r="B25" s="5" t="s">
        <v>29</v>
      </c>
    </row>
    <row r="26" spans="1:2" ht="47.25" x14ac:dyDescent="0.25">
      <c r="A26" s="10" t="s">
        <v>30</v>
      </c>
      <c r="B26" s="4" t="s">
        <v>31</v>
      </c>
    </row>
    <row r="27" spans="1:2" ht="90" x14ac:dyDescent="0.25">
      <c r="A27" s="9" t="s">
        <v>32</v>
      </c>
      <c r="B27" s="5" t="s">
        <v>33</v>
      </c>
    </row>
    <row r="28" spans="1:2" ht="60" x14ac:dyDescent="0.25">
      <c r="A28" s="10" t="s">
        <v>34</v>
      </c>
      <c r="B28" s="4" t="s">
        <v>35</v>
      </c>
    </row>
    <row r="29" spans="1:2" ht="91.5" x14ac:dyDescent="0.25">
      <c r="A29" s="9" t="s">
        <v>36</v>
      </c>
      <c r="B29" s="35" t="s">
        <v>37</v>
      </c>
    </row>
    <row r="30" spans="1:2" s="38" customFormat="1" ht="30" x14ac:dyDescent="0.25">
      <c r="A30" s="37" t="s">
        <v>38</v>
      </c>
      <c r="B30" s="35" t="s">
        <v>39</v>
      </c>
    </row>
    <row r="31" spans="1:2" s="38" customFormat="1" ht="30" x14ac:dyDescent="0.25">
      <c r="A31" s="39" t="s">
        <v>40</v>
      </c>
      <c r="B31" s="40" t="s">
        <v>41</v>
      </c>
    </row>
    <row r="33" spans="1:2" ht="15.75" x14ac:dyDescent="0.25">
      <c r="A33" s="11"/>
      <c r="B33" s="32"/>
    </row>
  </sheetData>
  <sheetProtection algorithmName="SHA-512" hashValue="OXRl2yMEhsn5W6rQJ/qMO/88pxRj8hht7IjILefwfplHh/WBAwlQlws3Uds07C2F6/bKntyrYhpC5/yFfbG4pA==" saltValue="eAL+NtEAB16znnHXYaqBpQ==" spinCount="100000" sheet="1" objects="1" scenarios="1" selectLockedCells="1"/>
  <mergeCells count="4">
    <mergeCell ref="A1:B1"/>
    <mergeCell ref="A2:B8"/>
    <mergeCell ref="A11:B11"/>
    <mergeCell ref="A9:B9"/>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C2458-4335-4DB5-94A9-89EE0D74242C}">
  <dimension ref="A1:B6"/>
  <sheetViews>
    <sheetView workbookViewId="0">
      <selection activeCell="B6" sqref="B6"/>
    </sheetView>
  </sheetViews>
  <sheetFormatPr defaultRowHeight="15" x14ac:dyDescent="0.25"/>
  <cols>
    <col min="1" max="1" width="19" customWidth="1"/>
    <col min="2" max="2" width="41.28515625" customWidth="1"/>
  </cols>
  <sheetData>
    <row r="1" spans="1:2" ht="18" x14ac:dyDescent="0.25">
      <c r="A1" s="59" t="s">
        <v>42</v>
      </c>
      <c r="B1" s="59"/>
    </row>
    <row r="2" spans="1:2" ht="15.75" x14ac:dyDescent="0.25">
      <c r="A2" s="43" t="s">
        <v>43</v>
      </c>
      <c r="B2" s="1" t="s">
        <v>177</v>
      </c>
    </row>
    <row r="3" spans="1:2" ht="15.75" x14ac:dyDescent="0.25">
      <c r="A3" s="43" t="s">
        <v>44</v>
      </c>
      <c r="B3" s="1" t="s">
        <v>244</v>
      </c>
    </row>
    <row r="4" spans="1:2" ht="15.75" x14ac:dyDescent="0.25">
      <c r="A4" s="43" t="s">
        <v>45</v>
      </c>
      <c r="B4" s="1" t="s">
        <v>245</v>
      </c>
    </row>
    <row r="5" spans="1:2" ht="15.75" x14ac:dyDescent="0.25">
      <c r="A5" s="43" t="s">
        <v>46</v>
      </c>
      <c r="B5" s="34" t="s">
        <v>246</v>
      </c>
    </row>
    <row r="6" spans="1:2" ht="15.75" x14ac:dyDescent="0.25">
      <c r="A6" s="43" t="s">
        <v>47</v>
      </c>
      <c r="B6" s="2" t="s">
        <v>247</v>
      </c>
    </row>
  </sheetData>
  <sheetProtection algorithmName="SHA-512" hashValue="GbYO20WM1pEfbIBk6Wsq8DUpgh4bFZ1PCdF8JJdmMtAKZ5q1PNVU7oVemzw4wvRSljHKKOfxKYMzXlNNMz4r3g==" saltValue="1ekXMWTMZGPS8zmMB7mZZg==" spinCount="100000" sheet="1" objects="1" scenarios="1" selectLockedCells="1"/>
  <mergeCells count="1">
    <mergeCell ref="A1:B1"/>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5073A-031F-4BF6-9A14-223212629357}">
  <dimension ref="A1:U801"/>
  <sheetViews>
    <sheetView tabSelected="1" zoomScaleNormal="100" workbookViewId="0">
      <selection activeCell="R29" sqref="R29"/>
    </sheetView>
  </sheetViews>
  <sheetFormatPr defaultColWidth="32.5703125" defaultRowHeight="15" x14ac:dyDescent="0.25"/>
  <cols>
    <col min="1" max="1" width="21" style="32" customWidth="1"/>
    <col min="2" max="2" width="14.42578125" style="45" bestFit="1" customWidth="1"/>
    <col min="3" max="3" width="25.5703125" style="44" customWidth="1"/>
    <col min="4" max="4" width="19.42578125" style="32" customWidth="1"/>
    <col min="5" max="6" width="12.5703125" style="45" customWidth="1"/>
    <col min="7" max="7" width="37.28515625" style="46" customWidth="1"/>
    <col min="8" max="8" width="39.140625" style="46" customWidth="1"/>
    <col min="9" max="9" width="21" style="46" bestFit="1" customWidth="1"/>
    <col min="10" max="10" width="42.85546875" style="46" customWidth="1"/>
    <col min="11" max="11" width="21.42578125" style="46" customWidth="1"/>
    <col min="12" max="12" width="42.85546875" style="46" customWidth="1"/>
    <col min="13" max="16" width="32.5703125" style="46"/>
    <col min="17" max="17" width="42.85546875" style="46" customWidth="1"/>
    <col min="18" max="18" width="47.42578125" style="47" customWidth="1"/>
    <col min="19" max="19" width="45.42578125" style="41" customWidth="1"/>
    <col min="20" max="20" width="0" hidden="1" customWidth="1"/>
    <col min="21" max="21" width="32.5703125" style="32" hidden="1" customWidth="1"/>
    <col min="22" max="16384" width="32.5703125" style="44"/>
  </cols>
  <sheetData>
    <row r="1" spans="1:21" s="27" customFormat="1" ht="18" x14ac:dyDescent="0.25">
      <c r="A1" s="12" t="s">
        <v>48</v>
      </c>
      <c r="B1" s="24"/>
      <c r="C1" s="12"/>
      <c r="D1" s="12"/>
      <c r="E1" s="24"/>
      <c r="F1" s="24"/>
      <c r="G1" s="12"/>
      <c r="H1" s="12"/>
      <c r="I1" s="12"/>
      <c r="J1" s="12"/>
      <c r="K1" s="12"/>
      <c r="L1" s="12"/>
      <c r="M1" s="12"/>
      <c r="N1" s="12"/>
      <c r="O1" s="12"/>
      <c r="P1" s="12"/>
      <c r="Q1" s="12"/>
      <c r="R1" s="12"/>
      <c r="S1" s="12"/>
      <c r="U1" s="26"/>
    </row>
    <row r="2" spans="1:21" s="28" customFormat="1" ht="30" x14ac:dyDescent="0.25">
      <c r="A2" s="33" t="s">
        <v>49</v>
      </c>
      <c r="B2" s="28" t="s">
        <v>50</v>
      </c>
      <c r="C2" s="28" t="s">
        <v>51</v>
      </c>
      <c r="D2" s="28" t="s">
        <v>52</v>
      </c>
      <c r="E2" s="28" t="s">
        <v>53</v>
      </c>
      <c r="F2" s="28" t="s">
        <v>54</v>
      </c>
      <c r="G2" s="28" t="s">
        <v>55</v>
      </c>
      <c r="H2" s="28" t="s">
        <v>56</v>
      </c>
      <c r="I2" s="28" t="s">
        <v>57</v>
      </c>
      <c r="J2" s="28" t="s">
        <v>58</v>
      </c>
      <c r="K2" s="28" t="s">
        <v>59</v>
      </c>
      <c r="L2" s="28" t="s">
        <v>60</v>
      </c>
      <c r="M2" s="28" t="s">
        <v>61</v>
      </c>
      <c r="N2" s="28" t="s">
        <v>62</v>
      </c>
      <c r="O2" s="28" t="s">
        <v>63</v>
      </c>
      <c r="P2" s="28" t="s">
        <v>64</v>
      </c>
      <c r="Q2" s="28" t="s">
        <v>65</v>
      </c>
      <c r="R2" s="28" t="s">
        <v>66</v>
      </c>
      <c r="S2" s="28" t="s">
        <v>67</v>
      </c>
      <c r="T2" s="28" t="s">
        <v>68</v>
      </c>
      <c r="U2" s="29" t="s">
        <v>69</v>
      </c>
    </row>
    <row r="3" spans="1:21" ht="60" x14ac:dyDescent="0.25">
      <c r="A3" s="27" t="str">
        <f>IF(AND(Table4[[#This Row],[Plan Code]]&lt;&gt;"",Table4[[#This Row],[Reporting Quarter]]&lt;&gt;"",Table4[[#This Row],[Reporting Year]]&lt;&gt;""),(_xlfn.CONCAT(ROW()-2,"_",Table4[[#This Row],[Plan Code]],"_",Table4[[#This Row],[Column1]],"_",Table4[[#This Row],[Reporting Quarter]],"_",RIGHT(Table4[[#This Row],[Reporting Year]],2))),"")</f>
        <v>1_505__Q4_23</v>
      </c>
      <c r="B3" s="30">
        <v>505</v>
      </c>
      <c r="C3" s="27" t="str">
        <f>IF(Table4[[#This Row],[Plan Code]]&lt;&gt;"",(VLOOKUP(Table4[[#This Row],[Plan Code]],Table2[#All],2,TRUE)),"")</f>
        <v>Central California Alliance for Health</v>
      </c>
      <c r="D3" s="27" t="str">
        <f>IF(Table4[[#This Row],[Plan Code]]&lt;&gt;"",(VLOOKUP(Table4[[#This Row],[Plan Code]],Table2[#All],3,TRUE)),"")</f>
        <v>Santa Cruz</v>
      </c>
      <c r="E3" s="30" t="s">
        <v>70</v>
      </c>
      <c r="F3" s="30">
        <v>2023</v>
      </c>
      <c r="G3" s="31" t="s">
        <v>80</v>
      </c>
      <c r="H3" s="30" t="s">
        <v>219</v>
      </c>
      <c r="I3" s="31" t="s">
        <v>75</v>
      </c>
      <c r="J3" s="31" t="s">
        <v>220</v>
      </c>
      <c r="K3" s="31" t="s">
        <v>116</v>
      </c>
      <c r="L3" s="31" t="s">
        <v>221</v>
      </c>
      <c r="M3" s="48">
        <v>45382</v>
      </c>
      <c r="N3" s="48">
        <v>45280</v>
      </c>
      <c r="O3" s="31" t="s">
        <v>222</v>
      </c>
      <c r="P3" s="31" t="s">
        <v>129</v>
      </c>
      <c r="Q3" s="31" t="s">
        <v>220</v>
      </c>
      <c r="R3" s="42" t="s">
        <v>223</v>
      </c>
      <c r="S3" s="41" t="str">
        <f>_xlfn.CONCAT('Contact Info'!$B$3, ", ", 'Contact Info'!$B$4, ", ", 'Contact Info'!$B$5,", ", 'Contact Info'!$B$6)</f>
        <v>Lisa Heffner, Contracts Manager, lheffner@ccah-alliance.org, 831-430-2634</v>
      </c>
      <c r="U3" s="26" t="str">
        <f>IF(Table4[[#This Row],[MOU Type]]&lt;&gt;"",(VLOOKUP(Table4[[#This Row],[MOU Type]],Table1[],2,FALSE)),"")</f>
        <v>CW</v>
      </c>
    </row>
    <row r="4" spans="1:21" ht="45" x14ac:dyDescent="0.25">
      <c r="A4" s="27" t="str">
        <f>IF(AND(Table4[[#This Row],[Plan Code]]&lt;&gt;"",Table4[[#This Row],[Reporting Quarter]]&lt;&gt;"",Table4[[#This Row],[Reporting Year]]&lt;&gt;""),(_xlfn.CONCAT(ROW()-2,"_",Table4[[#This Row],[Plan Code]],"_",Table4[[#This Row],[Column1]],"_",Table4[[#This Row],[Reporting Quarter]],"_",RIGHT(Table4[[#This Row],[Reporting Year]],2))),"")</f>
        <v>2_508__Q4_23</v>
      </c>
      <c r="B4" s="30">
        <v>508</v>
      </c>
      <c r="C4" s="27" t="str">
        <f>IF(Table4[[#This Row],[Plan Code]]&lt;&gt;"",(VLOOKUP(Table4[[#This Row],[Plan Code]],Table2[#All],2,TRUE)),"")</f>
        <v>Central California Alliance for Health</v>
      </c>
      <c r="D4" s="27" t="str">
        <f>IF(Table4[[#This Row],[Plan Code]]&lt;&gt;"",(VLOOKUP(Table4[[#This Row],[Plan Code]],Table2[#All],3,TRUE)),"")</f>
        <v>Monterey</v>
      </c>
      <c r="E4" s="30" t="s">
        <v>70</v>
      </c>
      <c r="F4" s="30">
        <v>2023</v>
      </c>
      <c r="G4" s="31" t="s">
        <v>80</v>
      </c>
      <c r="H4" s="31" t="s">
        <v>224</v>
      </c>
      <c r="I4" s="31" t="s">
        <v>75</v>
      </c>
      <c r="J4" s="31" t="s">
        <v>220</v>
      </c>
      <c r="K4" s="31" t="s">
        <v>116</v>
      </c>
      <c r="L4" s="31" t="s">
        <v>228</v>
      </c>
      <c r="M4" s="48">
        <v>45382</v>
      </c>
      <c r="N4" s="48">
        <v>45272</v>
      </c>
      <c r="O4" s="31" t="s">
        <v>230</v>
      </c>
      <c r="P4" s="31" t="s">
        <v>129</v>
      </c>
      <c r="Q4" s="31" t="s">
        <v>220</v>
      </c>
      <c r="R4" s="42" t="s">
        <v>223</v>
      </c>
      <c r="S4" s="41" t="str">
        <f>_xlfn.CONCAT('Contact Info'!$B$3, ", ", 'Contact Info'!$B$4, ", ", 'Contact Info'!$B$5,", ", 'Contact Info'!$B$6)</f>
        <v>Lisa Heffner, Contracts Manager, lheffner@ccah-alliance.org, 831-430-2634</v>
      </c>
      <c r="U4" s="26" t="str">
        <f>IF(Table4[[#This Row],[MOU Type]]&lt;&gt;"",(VLOOKUP(Table4[[#This Row],[MOU Type]],Table1[],2,FALSE)),"")</f>
        <v>CW</v>
      </c>
    </row>
    <row r="5" spans="1:21" ht="45" x14ac:dyDescent="0.25">
      <c r="A5" s="27" t="str">
        <f>IF(AND(Table4[[#This Row],[Plan Code]]&lt;&gt;"",Table4[[#This Row],[Reporting Quarter]]&lt;&gt;"",Table4[[#This Row],[Reporting Year]]&lt;&gt;""),(_xlfn.CONCAT(ROW()-2,"_",Table4[[#This Row],[Plan Code]],"_",Table4[[#This Row],[Column1]],"_",Table4[[#This Row],[Reporting Quarter]],"_",RIGHT(Table4[[#This Row],[Reporting Year]],2))),"")</f>
        <v>3_514__Q4_23</v>
      </c>
      <c r="B5" s="30">
        <v>514</v>
      </c>
      <c r="C5" s="27" t="str">
        <f>IF(Table4[[#This Row],[Plan Code]]&lt;&gt;"",(VLOOKUP(Table4[[#This Row],[Plan Code]],Table2[#All],2,TRUE)),"")</f>
        <v>Central California Alliance for Health</v>
      </c>
      <c r="D5" s="27" t="str">
        <f>IF(Table4[[#This Row],[Plan Code]]&lt;&gt;"",(VLOOKUP(Table4[[#This Row],[Plan Code]],Table2[#All],3,TRUE)),"")</f>
        <v>Merced</v>
      </c>
      <c r="E5" s="30" t="s">
        <v>70</v>
      </c>
      <c r="F5" s="30">
        <v>2023</v>
      </c>
      <c r="G5" s="31" t="s">
        <v>80</v>
      </c>
      <c r="H5" s="31" t="s">
        <v>225</v>
      </c>
      <c r="I5" s="31" t="s">
        <v>75</v>
      </c>
      <c r="J5" s="31" t="s">
        <v>220</v>
      </c>
      <c r="K5" s="31" t="s">
        <v>116</v>
      </c>
      <c r="L5" s="31" t="s">
        <v>221</v>
      </c>
      <c r="M5" s="48">
        <v>45382</v>
      </c>
      <c r="N5" s="48">
        <v>45273</v>
      </c>
      <c r="O5" s="31" t="s">
        <v>231</v>
      </c>
      <c r="P5" s="31" t="s">
        <v>129</v>
      </c>
      <c r="Q5" s="31" t="s">
        <v>220</v>
      </c>
      <c r="R5" s="42" t="s">
        <v>223</v>
      </c>
      <c r="S5" s="41" t="str">
        <f>_xlfn.CONCAT('Contact Info'!$B$3, ", ", 'Contact Info'!$B$4, ", ", 'Contact Info'!$B$5,", ", 'Contact Info'!$B$6)</f>
        <v>Lisa Heffner, Contracts Manager, lheffner@ccah-alliance.org, 831-430-2634</v>
      </c>
      <c r="U5" s="26" t="str">
        <f>IF(Table4[[#This Row],[MOU Type]]&lt;&gt;"",(VLOOKUP(Table4[[#This Row],[MOU Type]],Table1[],2,FALSE)),"")</f>
        <v>CW</v>
      </c>
    </row>
    <row r="6" spans="1:21" ht="105" x14ac:dyDescent="0.25">
      <c r="A6" s="27" t="str">
        <f>IF(AND(Table4[[#This Row],[Plan Code]]&lt;&gt;"",Table4[[#This Row],[Reporting Quarter]]&lt;&gt;"",Table4[[#This Row],[Reporting Year]]&lt;&gt;""),(_xlfn.CONCAT(ROW()-2,"_",Table4[[#This Row],[Plan Code]],"_",Table4[[#This Row],[Column1]],"_",Table4[[#This Row],[Reporting Quarter]],"_",RIGHT(Table4[[#This Row],[Reporting Year]],2))),"")</f>
        <v>4_553__Q4_23</v>
      </c>
      <c r="B6" s="30">
        <v>553</v>
      </c>
      <c r="C6" s="27" t="str">
        <f>IF(Table4[[#This Row],[Plan Code]]&lt;&gt;"",(VLOOKUP(Table4[[#This Row],[Plan Code]],Table2[#All],2,TRUE)),"")</f>
        <v>Central California Alliance for Health</v>
      </c>
      <c r="D6" s="27" t="str">
        <f>IF(Table4[[#This Row],[Plan Code]]&lt;&gt;"",(VLOOKUP(Table4[[#This Row],[Plan Code]],Table2[#All],3,TRUE)),"")</f>
        <v>San Benito</v>
      </c>
      <c r="E6" s="30" t="s">
        <v>70</v>
      </c>
      <c r="F6" s="30">
        <v>2023</v>
      </c>
      <c r="G6" s="31" t="s">
        <v>80</v>
      </c>
      <c r="H6" s="31" t="s">
        <v>226</v>
      </c>
      <c r="I6" s="31" t="s">
        <v>75</v>
      </c>
      <c r="J6" s="31" t="s">
        <v>220</v>
      </c>
      <c r="K6" s="31" t="s">
        <v>116</v>
      </c>
      <c r="L6" s="31" t="s">
        <v>229</v>
      </c>
      <c r="M6" s="48">
        <v>45382</v>
      </c>
      <c r="N6" s="48">
        <v>45274</v>
      </c>
      <c r="O6" s="31" t="s">
        <v>232</v>
      </c>
      <c r="P6" s="31" t="s">
        <v>129</v>
      </c>
      <c r="Q6" s="31" t="s">
        <v>220</v>
      </c>
      <c r="R6" s="42" t="s">
        <v>223</v>
      </c>
      <c r="S6" s="41" t="str">
        <f>_xlfn.CONCAT('Contact Info'!$B$3, ", ", 'Contact Info'!$B$4, ", ", 'Contact Info'!$B$5,", ", 'Contact Info'!$B$6)</f>
        <v>Lisa Heffner, Contracts Manager, lheffner@ccah-alliance.org, 831-430-2634</v>
      </c>
      <c r="U6" s="26" t="str">
        <f>IF(Table4[[#This Row],[MOU Type]]&lt;&gt;"",(VLOOKUP(Table4[[#This Row],[MOU Type]],Table1[],2,FALSE)),"")</f>
        <v>CW</v>
      </c>
    </row>
    <row r="7" spans="1:21" ht="195" x14ac:dyDescent="0.25">
      <c r="A7" s="27" t="str">
        <f>IF(AND(Table4[[#This Row],[Plan Code]]&lt;&gt;"",Table4[[#This Row],[Reporting Quarter]]&lt;&gt;"",Table4[[#This Row],[Reporting Year]]&lt;&gt;""),(_xlfn.CONCAT(ROW()-2,"_",Table4[[#This Row],[Plan Code]],"_",Table4[[#This Row],[Column1]],"_",Table4[[#This Row],[Reporting Quarter]],"_",RIGHT(Table4[[#This Row],[Reporting Year]],2))),"")</f>
        <v>5_554__Q4_23</v>
      </c>
      <c r="B7" s="30">
        <v>554</v>
      </c>
      <c r="C7" s="27" t="str">
        <f>IF(Table4[[#This Row],[Plan Code]]&lt;&gt;"",(VLOOKUP(Table4[[#This Row],[Plan Code]],Table2[#All],2,TRUE)),"")</f>
        <v>Central California Alliance for Health</v>
      </c>
      <c r="D7" s="27" t="str">
        <f>IF(Table4[[#This Row],[Plan Code]]&lt;&gt;"",(VLOOKUP(Table4[[#This Row],[Plan Code]],Table2[#All],3,TRUE)),"")</f>
        <v>Mariposa</v>
      </c>
      <c r="E7" s="30" t="s">
        <v>70</v>
      </c>
      <c r="F7" s="30">
        <v>2023</v>
      </c>
      <c r="G7" s="31" t="s">
        <v>80</v>
      </c>
      <c r="H7" s="31" t="s">
        <v>227</v>
      </c>
      <c r="I7" s="31" t="s">
        <v>75</v>
      </c>
      <c r="J7" s="31" t="s">
        <v>220</v>
      </c>
      <c r="K7" s="31" t="s">
        <v>116</v>
      </c>
      <c r="L7" s="31" t="s">
        <v>229</v>
      </c>
      <c r="M7" s="48">
        <v>45382</v>
      </c>
      <c r="N7" s="48">
        <v>45274</v>
      </c>
      <c r="O7" s="31" t="s">
        <v>233</v>
      </c>
      <c r="P7" s="31" t="s">
        <v>129</v>
      </c>
      <c r="Q7" s="31" t="s">
        <v>220</v>
      </c>
      <c r="R7" s="42" t="s">
        <v>223</v>
      </c>
      <c r="S7" s="41" t="str">
        <f>_xlfn.CONCAT('Contact Info'!$B$3, ", ", 'Contact Info'!$B$4, ", ", 'Contact Info'!$B$5,", ", 'Contact Info'!$B$6)</f>
        <v>Lisa Heffner, Contracts Manager, lheffner@ccah-alliance.org, 831-430-2634</v>
      </c>
      <c r="U7" s="26" t="str">
        <f>IF(Table4[[#This Row],[MOU Type]]&lt;&gt;"",(VLOOKUP(Table4[[#This Row],[MOU Type]],Table1[],2,FALSE)),"")</f>
        <v>CW</v>
      </c>
    </row>
    <row r="8" spans="1:21" ht="45" x14ac:dyDescent="0.25">
      <c r="A8" s="27" t="str">
        <f>IF(AND(Table4[[#This Row],[Plan Code]]&lt;&gt;"",Table4[[#This Row],[Reporting Quarter]]&lt;&gt;"",Table4[[#This Row],[Reporting Year]]&lt;&gt;""),(_xlfn.CONCAT(ROW()-2,"_",Table4[[#This Row],[Plan Code]],"_",Table4[[#This Row],[Column1]],"_",Table4[[#This Row],[Reporting Quarter]],"_",RIGHT(Table4[[#This Row],[Reporting Year]],2))),"")</f>
        <v>6_505__Q4_23</v>
      </c>
      <c r="B8" s="30">
        <v>505</v>
      </c>
      <c r="C8" s="27" t="str">
        <f>IF(Table4[[#This Row],[Plan Code]]&lt;&gt;"",(VLOOKUP(Table4[[#This Row],[Plan Code]],Table2[#All],2,TRUE)),"")</f>
        <v>Central California Alliance for Health</v>
      </c>
      <c r="D8" s="27" t="str">
        <f>IF(Table4[[#This Row],[Plan Code]]&lt;&gt;"",(VLOOKUP(Table4[[#This Row],[Plan Code]],Table2[#All],3,TRUE)),"")</f>
        <v>Santa Cruz</v>
      </c>
      <c r="E8" s="30" t="s">
        <v>70</v>
      </c>
      <c r="F8" s="30">
        <v>2023</v>
      </c>
      <c r="G8" s="31" t="s">
        <v>71</v>
      </c>
      <c r="H8" s="31" t="s">
        <v>234</v>
      </c>
      <c r="I8" s="31" t="s">
        <v>75</v>
      </c>
      <c r="J8" s="31" t="s">
        <v>220</v>
      </c>
      <c r="K8" s="31" t="s">
        <v>116</v>
      </c>
      <c r="L8" s="31" t="s">
        <v>221</v>
      </c>
      <c r="M8" s="48">
        <v>45382</v>
      </c>
      <c r="N8" s="48">
        <v>45280</v>
      </c>
      <c r="O8" s="31" t="s">
        <v>222</v>
      </c>
      <c r="P8" s="31" t="s">
        <v>129</v>
      </c>
      <c r="Q8" s="31" t="s">
        <v>220</v>
      </c>
      <c r="R8" s="42" t="s">
        <v>223</v>
      </c>
      <c r="S8" s="41" t="str">
        <f>_xlfn.CONCAT('Contact Info'!$B$3, ", ", 'Contact Info'!$B$4, ", ", 'Contact Info'!$B$5,", ", 'Contact Info'!$B$6)</f>
        <v>Lisa Heffner, Contracts Manager, lheffner@ccah-alliance.org, 831-430-2634</v>
      </c>
      <c r="U8" s="26" t="str">
        <f>IF(Table4[[#This Row],[MOU Type]]&lt;&gt;"",(VLOOKUP(Table4[[#This Row],[MOU Type]],Table1[],2,FALSE)),"")</f>
        <v>LHD</v>
      </c>
    </row>
    <row r="9" spans="1:21" ht="45" x14ac:dyDescent="0.25">
      <c r="A9" s="27" t="str">
        <f>IF(AND(Table4[[#This Row],[Plan Code]]&lt;&gt;"",Table4[[#This Row],[Reporting Quarter]]&lt;&gt;"",Table4[[#This Row],[Reporting Year]]&lt;&gt;""),(_xlfn.CONCAT(ROW()-2,"_",Table4[[#This Row],[Plan Code]],"_",Table4[[#This Row],[Column1]],"_",Table4[[#This Row],[Reporting Quarter]],"_",RIGHT(Table4[[#This Row],[Reporting Year]],2))),"")</f>
        <v>7_508__Q4_23</v>
      </c>
      <c r="B9" s="30">
        <v>508</v>
      </c>
      <c r="C9" s="27" t="str">
        <f>IF(Table4[[#This Row],[Plan Code]]&lt;&gt;"",(VLOOKUP(Table4[[#This Row],[Plan Code]],Table2[#All],2,TRUE)),"")</f>
        <v>Central California Alliance for Health</v>
      </c>
      <c r="D9" s="27" t="str">
        <f>IF(Table4[[#This Row],[Plan Code]]&lt;&gt;"",(VLOOKUP(Table4[[#This Row],[Plan Code]],Table2[#All],3,TRUE)),"")</f>
        <v>Monterey</v>
      </c>
      <c r="E9" s="30" t="s">
        <v>70</v>
      </c>
      <c r="F9" s="30">
        <v>2023</v>
      </c>
      <c r="G9" s="31" t="s">
        <v>71</v>
      </c>
      <c r="H9" s="31" t="s">
        <v>235</v>
      </c>
      <c r="I9" s="31" t="s">
        <v>75</v>
      </c>
      <c r="J9" s="31" t="s">
        <v>220</v>
      </c>
      <c r="K9" s="31" t="s">
        <v>116</v>
      </c>
      <c r="L9" s="31" t="s">
        <v>228</v>
      </c>
      <c r="M9" s="48">
        <v>45382</v>
      </c>
      <c r="N9" s="48">
        <v>45272</v>
      </c>
      <c r="O9" s="31" t="s">
        <v>241</v>
      </c>
      <c r="P9" s="31" t="s">
        <v>129</v>
      </c>
      <c r="Q9" s="31" t="s">
        <v>220</v>
      </c>
      <c r="R9" s="42" t="s">
        <v>223</v>
      </c>
      <c r="S9" s="41" t="str">
        <f>_xlfn.CONCAT('Contact Info'!$B$3, ", ", 'Contact Info'!$B$4, ", ", 'Contact Info'!$B$5,", ", 'Contact Info'!$B$6)</f>
        <v>Lisa Heffner, Contracts Manager, lheffner@ccah-alliance.org, 831-430-2634</v>
      </c>
      <c r="U9" s="26" t="str">
        <f>IF(Table4[[#This Row],[MOU Type]]&lt;&gt;"",(VLOOKUP(Table4[[#This Row],[MOU Type]],Table1[],2,FALSE)),"")</f>
        <v>LHD</v>
      </c>
    </row>
    <row r="10" spans="1:21" ht="45" x14ac:dyDescent="0.25">
      <c r="A10" s="27" t="str">
        <f>IF(AND(Table4[[#This Row],[Plan Code]]&lt;&gt;"",Table4[[#This Row],[Reporting Quarter]]&lt;&gt;"",Table4[[#This Row],[Reporting Year]]&lt;&gt;""),(_xlfn.CONCAT(ROW()-2,"_",Table4[[#This Row],[Plan Code]],"_",Table4[[#This Row],[Column1]],"_",Table4[[#This Row],[Reporting Quarter]],"_",RIGHT(Table4[[#This Row],[Reporting Year]],2))),"")</f>
        <v>8_514__Q4_23</v>
      </c>
      <c r="B10" s="30">
        <v>514</v>
      </c>
      <c r="C10" s="27" t="str">
        <f>IF(Table4[[#This Row],[Plan Code]]&lt;&gt;"",(VLOOKUP(Table4[[#This Row],[Plan Code]],Table2[#All],2,TRUE)),"")</f>
        <v>Central California Alliance for Health</v>
      </c>
      <c r="D10" s="27" t="str">
        <f>IF(Table4[[#This Row],[Plan Code]]&lt;&gt;"",(VLOOKUP(Table4[[#This Row],[Plan Code]],Table2[#All],3,TRUE)),"")</f>
        <v>Merced</v>
      </c>
      <c r="E10" s="30" t="s">
        <v>70</v>
      </c>
      <c r="F10" s="30">
        <v>2023</v>
      </c>
      <c r="G10" s="31" t="s">
        <v>71</v>
      </c>
      <c r="H10" s="31" t="s">
        <v>236</v>
      </c>
      <c r="I10" s="31" t="s">
        <v>75</v>
      </c>
      <c r="J10" s="31" t="s">
        <v>220</v>
      </c>
      <c r="K10" s="31" t="s">
        <v>116</v>
      </c>
      <c r="L10" s="31" t="s">
        <v>221</v>
      </c>
      <c r="M10" s="48">
        <v>45382</v>
      </c>
      <c r="N10" s="48">
        <v>45273</v>
      </c>
      <c r="O10" s="31" t="s">
        <v>231</v>
      </c>
      <c r="P10" s="31" t="s">
        <v>129</v>
      </c>
      <c r="Q10" s="31" t="s">
        <v>220</v>
      </c>
      <c r="R10" s="42" t="s">
        <v>223</v>
      </c>
      <c r="S10" s="41" t="str">
        <f>_xlfn.CONCAT('Contact Info'!$B$3, ", ", 'Contact Info'!$B$4, ", ", 'Contact Info'!$B$5,", ", 'Contact Info'!$B$6)</f>
        <v>Lisa Heffner, Contracts Manager, lheffner@ccah-alliance.org, 831-430-2634</v>
      </c>
      <c r="U10" s="26" t="str">
        <f>IF(Table4[[#This Row],[MOU Type]]&lt;&gt;"",(VLOOKUP(Table4[[#This Row],[MOU Type]],Table1[],2,FALSE)),"")</f>
        <v>LHD</v>
      </c>
    </row>
    <row r="11" spans="1:21" ht="45" x14ac:dyDescent="0.25">
      <c r="A11" s="27" t="str">
        <f>IF(AND(Table4[[#This Row],[Plan Code]]&lt;&gt;"",Table4[[#This Row],[Reporting Quarter]]&lt;&gt;"",Table4[[#This Row],[Reporting Year]]&lt;&gt;""),(_xlfn.CONCAT(ROW()-2,"_",Table4[[#This Row],[Plan Code]],"_",Table4[[#This Row],[Column1]],"_",Table4[[#This Row],[Reporting Quarter]],"_",RIGHT(Table4[[#This Row],[Reporting Year]],2))),"")</f>
        <v>9_553__Q4_23</v>
      </c>
      <c r="B11" s="30">
        <v>553</v>
      </c>
      <c r="C11" s="27" t="str">
        <f>IF(Table4[[#This Row],[Plan Code]]&lt;&gt;"",(VLOOKUP(Table4[[#This Row],[Plan Code]],Table2[#All],2,TRUE)),"")</f>
        <v>Central California Alliance for Health</v>
      </c>
      <c r="D11" s="27" t="str">
        <f>IF(Table4[[#This Row],[Plan Code]]&lt;&gt;"",(VLOOKUP(Table4[[#This Row],[Plan Code]],Table2[#All],3,TRUE)),"")</f>
        <v>San Benito</v>
      </c>
      <c r="E11" s="30" t="s">
        <v>70</v>
      </c>
      <c r="F11" s="30">
        <v>2023</v>
      </c>
      <c r="G11" s="31" t="s">
        <v>71</v>
      </c>
      <c r="H11" s="31" t="s">
        <v>237</v>
      </c>
      <c r="I11" s="31" t="s">
        <v>75</v>
      </c>
      <c r="J11" s="31" t="s">
        <v>220</v>
      </c>
      <c r="K11" s="31" t="s">
        <v>116</v>
      </c>
      <c r="L11" s="31" t="s">
        <v>239</v>
      </c>
      <c r="M11" s="48">
        <v>45382</v>
      </c>
      <c r="N11" s="48">
        <v>45273</v>
      </c>
      <c r="O11" s="31" t="s">
        <v>242</v>
      </c>
      <c r="P11" s="31" t="s">
        <v>129</v>
      </c>
      <c r="Q11" s="31" t="s">
        <v>220</v>
      </c>
      <c r="R11" s="42" t="s">
        <v>223</v>
      </c>
      <c r="S11" s="41" t="str">
        <f>_xlfn.CONCAT('Contact Info'!$B$3, ", ", 'Contact Info'!$B$4, ", ", 'Contact Info'!$B$5,", ", 'Contact Info'!$B$6)</f>
        <v>Lisa Heffner, Contracts Manager, lheffner@ccah-alliance.org, 831-430-2634</v>
      </c>
      <c r="U11" s="26" t="str">
        <f>IF(Table4[[#This Row],[MOU Type]]&lt;&gt;"",(VLOOKUP(Table4[[#This Row],[MOU Type]],Table1[],2,FALSE)),"")</f>
        <v>LHD</v>
      </c>
    </row>
    <row r="12" spans="1:21" ht="60" x14ac:dyDescent="0.25">
      <c r="A12" s="27" t="str">
        <f>IF(AND(Table4[[#This Row],[Plan Code]]&lt;&gt;"",Table4[[#This Row],[Reporting Quarter]]&lt;&gt;"",Table4[[#This Row],[Reporting Year]]&lt;&gt;""),(_xlfn.CONCAT(ROW()-2,"_",Table4[[#This Row],[Plan Code]],"_",Table4[[#This Row],[Column1]],"_",Table4[[#This Row],[Reporting Quarter]],"_",RIGHT(Table4[[#This Row],[Reporting Year]],2))),"")</f>
        <v>10_554__Q4_23</v>
      </c>
      <c r="B12" s="30">
        <v>554</v>
      </c>
      <c r="C12" s="27" t="str">
        <f>IF(Table4[[#This Row],[Plan Code]]&lt;&gt;"",(VLOOKUP(Table4[[#This Row],[Plan Code]],Table2[#All],2,TRUE)),"")</f>
        <v>Central California Alliance for Health</v>
      </c>
      <c r="D12" s="27" t="str">
        <f>IF(Table4[[#This Row],[Plan Code]]&lt;&gt;"",(VLOOKUP(Table4[[#This Row],[Plan Code]],Table2[#All],3,TRUE)),"")</f>
        <v>Mariposa</v>
      </c>
      <c r="E12" s="30" t="s">
        <v>70</v>
      </c>
      <c r="F12" s="30">
        <v>2023</v>
      </c>
      <c r="G12" s="31" t="s">
        <v>71</v>
      </c>
      <c r="H12" s="31" t="s">
        <v>238</v>
      </c>
      <c r="I12" s="31" t="s">
        <v>75</v>
      </c>
      <c r="J12" s="31" t="s">
        <v>220</v>
      </c>
      <c r="K12" s="31" t="s">
        <v>124</v>
      </c>
      <c r="L12" s="31" t="s">
        <v>240</v>
      </c>
      <c r="M12" s="48">
        <v>45382</v>
      </c>
      <c r="N12" s="48">
        <v>45279</v>
      </c>
      <c r="O12" s="31" t="s">
        <v>243</v>
      </c>
      <c r="P12" s="31" t="s">
        <v>129</v>
      </c>
      <c r="Q12" s="31" t="s">
        <v>220</v>
      </c>
      <c r="R12" s="42" t="s">
        <v>223</v>
      </c>
      <c r="S12" s="41" t="str">
        <f>_xlfn.CONCAT('Contact Info'!$B$3, ", ", 'Contact Info'!$B$4, ", ", 'Contact Info'!$B$5,", ", 'Contact Info'!$B$6)</f>
        <v>Lisa Heffner, Contracts Manager, lheffner@ccah-alliance.org, 831-430-2634</v>
      </c>
      <c r="U12" s="26" t="str">
        <f>IF(Table4[[#This Row],[MOU Type]]&lt;&gt;"",(VLOOKUP(Table4[[#This Row],[MOU Type]],Table1[],2,FALSE)),"")</f>
        <v>LHD</v>
      </c>
    </row>
    <row r="13" spans="1:21" ht="60" x14ac:dyDescent="0.25">
      <c r="A13" s="27" t="str">
        <f>IF(AND(Table4[[#This Row],[Plan Code]]&lt;&gt;"",Table4[[#This Row],[Reporting Quarter]]&lt;&gt;"",Table4[[#This Row],[Reporting Year]]&lt;&gt;""),(_xlfn.CONCAT(ROW()-2,"_",Table4[[#This Row],[Plan Code]],"_",Table4[[#This Row],[Column1]],"_",Table4[[#This Row],[Reporting Quarter]],"_",RIGHT(Table4[[#This Row],[Reporting Year]],2))),"")</f>
        <v>11_505__Q4_23</v>
      </c>
      <c r="B13" s="30">
        <v>505</v>
      </c>
      <c r="C13" s="27" t="str">
        <f>IF(Table4[[#This Row],[Plan Code]]&lt;&gt;"",(VLOOKUP(Table4[[#This Row],[Plan Code]],Table2[#All],2,TRUE)),"")</f>
        <v>Central California Alliance for Health</v>
      </c>
      <c r="D13" s="27" t="str">
        <f>IF(Table4[[#This Row],[Plan Code]]&lt;&gt;"",(VLOOKUP(Table4[[#This Row],[Plan Code]],Table2[#All],3,TRUE)),"")</f>
        <v>Santa Cruz</v>
      </c>
      <c r="E13" s="30" t="s">
        <v>70</v>
      </c>
      <c r="F13" s="30">
        <v>2023</v>
      </c>
      <c r="G13" s="31" t="s">
        <v>79</v>
      </c>
      <c r="H13" s="31" t="s">
        <v>248</v>
      </c>
      <c r="I13" s="31" t="s">
        <v>75</v>
      </c>
      <c r="J13" s="31" t="s">
        <v>220</v>
      </c>
      <c r="K13" s="31" t="s">
        <v>116</v>
      </c>
      <c r="L13" s="31" t="s">
        <v>221</v>
      </c>
      <c r="M13" s="48">
        <v>45382</v>
      </c>
      <c r="N13" s="48">
        <v>45280</v>
      </c>
      <c r="O13" s="31" t="s">
        <v>222</v>
      </c>
      <c r="P13" s="31" t="s">
        <v>129</v>
      </c>
      <c r="Q13" s="31" t="s">
        <v>220</v>
      </c>
      <c r="R13" s="42" t="s">
        <v>223</v>
      </c>
      <c r="S13" s="41" t="str">
        <f>_xlfn.CONCAT('Contact Info'!$B$3, ", ", 'Contact Info'!$B$4, ", ", 'Contact Info'!$B$5,", ", 'Contact Info'!$B$6)</f>
        <v>Lisa Heffner, Contracts Manager, lheffner@ccah-alliance.org, 831-430-2634</v>
      </c>
      <c r="U13" s="26" t="str">
        <f>IF(Table4[[#This Row],[MOU Type]]&lt;&gt;"",(VLOOKUP(Table4[[#This Row],[MOU Type]],Table1[],2,FALSE)),"")</f>
        <v>IHSS</v>
      </c>
    </row>
    <row r="14" spans="1:21" ht="45" x14ac:dyDescent="0.25">
      <c r="A14" s="27" t="str">
        <f>IF(AND(Table4[[#This Row],[Plan Code]]&lt;&gt;"",Table4[[#This Row],[Reporting Quarter]]&lt;&gt;"",Table4[[#This Row],[Reporting Year]]&lt;&gt;""),(_xlfn.CONCAT(ROW()-2,"_",Table4[[#This Row],[Plan Code]],"_",Table4[[#This Row],[Column1]],"_",Table4[[#This Row],[Reporting Quarter]],"_",RIGHT(Table4[[#This Row],[Reporting Year]],2))),"")</f>
        <v>12_508__Q4_23</v>
      </c>
      <c r="B14" s="30">
        <v>508</v>
      </c>
      <c r="C14" s="27" t="str">
        <f>IF(Table4[[#This Row],[Plan Code]]&lt;&gt;"",(VLOOKUP(Table4[[#This Row],[Plan Code]],Table2[#All],2,TRUE)),"")</f>
        <v>Central California Alliance for Health</v>
      </c>
      <c r="D14" s="27" t="str">
        <f>IF(Table4[[#This Row],[Plan Code]]&lt;&gt;"",(VLOOKUP(Table4[[#This Row],[Plan Code]],Table2[#All],3,TRUE)),"")</f>
        <v>Monterey</v>
      </c>
      <c r="E14" s="30" t="s">
        <v>70</v>
      </c>
      <c r="F14" s="30">
        <v>2023</v>
      </c>
      <c r="G14" s="31" t="s">
        <v>79</v>
      </c>
      <c r="H14" s="31" t="s">
        <v>249</v>
      </c>
      <c r="I14" s="31" t="s">
        <v>75</v>
      </c>
      <c r="J14" s="31" t="s">
        <v>220</v>
      </c>
      <c r="K14" s="31" t="s">
        <v>116</v>
      </c>
      <c r="L14" s="31" t="s">
        <v>228</v>
      </c>
      <c r="M14" s="48">
        <v>45382</v>
      </c>
      <c r="N14" s="48">
        <v>45272</v>
      </c>
      <c r="O14" s="31" t="s">
        <v>241</v>
      </c>
      <c r="P14" s="31" t="s">
        <v>129</v>
      </c>
      <c r="Q14" s="31" t="s">
        <v>220</v>
      </c>
      <c r="R14" s="42" t="s">
        <v>223</v>
      </c>
      <c r="S14" s="41" t="str">
        <f>_xlfn.CONCAT('Contact Info'!$B$3, ", ", 'Contact Info'!$B$4, ", ", 'Contact Info'!$B$5,", ", 'Contact Info'!$B$6)</f>
        <v>Lisa Heffner, Contracts Manager, lheffner@ccah-alliance.org, 831-430-2634</v>
      </c>
      <c r="U14" s="26" t="str">
        <f>IF(Table4[[#This Row],[MOU Type]]&lt;&gt;"",(VLOOKUP(Table4[[#This Row],[MOU Type]],Table1[],2,FALSE)),"")</f>
        <v>IHSS</v>
      </c>
    </row>
    <row r="15" spans="1:21" ht="45" x14ac:dyDescent="0.25">
      <c r="A15" s="27" t="str">
        <f>IF(AND(Table4[[#This Row],[Plan Code]]&lt;&gt;"",Table4[[#This Row],[Reporting Quarter]]&lt;&gt;"",Table4[[#This Row],[Reporting Year]]&lt;&gt;""),(_xlfn.CONCAT(ROW()-2,"_",Table4[[#This Row],[Plan Code]],"_",Table4[[#This Row],[Column1]],"_",Table4[[#This Row],[Reporting Quarter]],"_",RIGHT(Table4[[#This Row],[Reporting Year]],2))),"")</f>
        <v>13_514__Q4_23</v>
      </c>
      <c r="B15" s="30">
        <v>514</v>
      </c>
      <c r="C15" s="27" t="str">
        <f>IF(Table4[[#This Row],[Plan Code]]&lt;&gt;"",(VLOOKUP(Table4[[#This Row],[Plan Code]],Table2[#All],2,TRUE)),"")</f>
        <v>Central California Alliance for Health</v>
      </c>
      <c r="D15" s="27" t="str">
        <f>IF(Table4[[#This Row],[Plan Code]]&lt;&gt;"",(VLOOKUP(Table4[[#This Row],[Plan Code]],Table2[#All],3,TRUE)),"")</f>
        <v>Merced</v>
      </c>
      <c r="E15" s="30" t="s">
        <v>70</v>
      </c>
      <c r="F15" s="30">
        <v>2023</v>
      </c>
      <c r="G15" s="31" t="s">
        <v>79</v>
      </c>
      <c r="H15" s="31" t="s">
        <v>250</v>
      </c>
      <c r="I15" s="31" t="s">
        <v>75</v>
      </c>
      <c r="J15" s="31" t="s">
        <v>220</v>
      </c>
      <c r="K15" s="31" t="s">
        <v>116</v>
      </c>
      <c r="L15" s="31" t="s">
        <v>221</v>
      </c>
      <c r="M15" s="48">
        <v>45382</v>
      </c>
      <c r="N15" s="48">
        <v>45280</v>
      </c>
      <c r="O15" s="31" t="s">
        <v>253</v>
      </c>
      <c r="P15" s="31" t="s">
        <v>129</v>
      </c>
      <c r="Q15" s="31" t="s">
        <v>220</v>
      </c>
      <c r="R15" s="42" t="s">
        <v>223</v>
      </c>
      <c r="S15" s="41" t="str">
        <f>_xlfn.CONCAT('Contact Info'!$B$3, ", ", 'Contact Info'!$B$4, ", ", 'Contact Info'!$B$5,", ", 'Contact Info'!$B$6)</f>
        <v>Lisa Heffner, Contracts Manager, lheffner@ccah-alliance.org, 831-430-2634</v>
      </c>
      <c r="U15" s="26" t="str">
        <f>IF(Table4[[#This Row],[MOU Type]]&lt;&gt;"",(VLOOKUP(Table4[[#This Row],[MOU Type]],Table1[],2,FALSE)),"")</f>
        <v>IHSS</v>
      </c>
    </row>
    <row r="16" spans="1:21" ht="105" x14ac:dyDescent="0.25">
      <c r="A16" s="27" t="str">
        <f>IF(AND(Table4[[#This Row],[Plan Code]]&lt;&gt;"",Table4[[#This Row],[Reporting Quarter]]&lt;&gt;"",Table4[[#This Row],[Reporting Year]]&lt;&gt;""),(_xlfn.CONCAT(ROW()-2,"_",Table4[[#This Row],[Plan Code]],"_",Table4[[#This Row],[Column1]],"_",Table4[[#This Row],[Reporting Quarter]],"_",RIGHT(Table4[[#This Row],[Reporting Year]],2))),"")</f>
        <v>14_553__Q4_23</v>
      </c>
      <c r="B16" s="30">
        <v>553</v>
      </c>
      <c r="C16" s="27" t="str">
        <f>IF(Table4[[#This Row],[Plan Code]]&lt;&gt;"",(VLOOKUP(Table4[[#This Row],[Plan Code]],Table2[#All],2,TRUE)),"")</f>
        <v>Central California Alliance for Health</v>
      </c>
      <c r="D16" s="27" t="str">
        <f>IF(Table4[[#This Row],[Plan Code]]&lt;&gt;"",(VLOOKUP(Table4[[#This Row],[Plan Code]],Table2[#All],3,TRUE)),"")</f>
        <v>San Benito</v>
      </c>
      <c r="E16" s="30" t="s">
        <v>70</v>
      </c>
      <c r="F16" s="30">
        <v>2023</v>
      </c>
      <c r="G16" s="31" t="s">
        <v>79</v>
      </c>
      <c r="H16" s="31" t="s">
        <v>226</v>
      </c>
      <c r="I16" s="31" t="s">
        <v>75</v>
      </c>
      <c r="J16" s="31" t="s">
        <v>220</v>
      </c>
      <c r="K16" s="31" t="s">
        <v>116</v>
      </c>
      <c r="L16" s="31" t="s">
        <v>239</v>
      </c>
      <c r="M16" s="48">
        <v>45382</v>
      </c>
      <c r="N16" s="48">
        <v>45273</v>
      </c>
      <c r="O16" s="31" t="s">
        <v>254</v>
      </c>
      <c r="P16" s="31" t="s">
        <v>129</v>
      </c>
      <c r="Q16" s="31" t="s">
        <v>220</v>
      </c>
      <c r="R16" s="42" t="s">
        <v>223</v>
      </c>
      <c r="S16" s="41" t="str">
        <f>_xlfn.CONCAT('Contact Info'!$B$3, ", ", 'Contact Info'!$B$4, ", ", 'Contact Info'!$B$5,", ", 'Contact Info'!$B$6)</f>
        <v>Lisa Heffner, Contracts Manager, lheffner@ccah-alliance.org, 831-430-2634</v>
      </c>
      <c r="U16" s="26" t="str">
        <f>IF(Table4[[#This Row],[MOU Type]]&lt;&gt;"",(VLOOKUP(Table4[[#This Row],[MOU Type]],Table1[],2,FALSE)),"")</f>
        <v>IHSS</v>
      </c>
    </row>
    <row r="17" spans="1:21" ht="150" x14ac:dyDescent="0.25">
      <c r="A17" s="27" t="str">
        <f>IF(AND(Table4[[#This Row],[Plan Code]]&lt;&gt;"",Table4[[#This Row],[Reporting Quarter]]&lt;&gt;"",Table4[[#This Row],[Reporting Year]]&lt;&gt;""),(_xlfn.CONCAT(ROW()-2,"_",Table4[[#This Row],[Plan Code]],"_",Table4[[#This Row],[Column1]],"_",Table4[[#This Row],[Reporting Quarter]],"_",RIGHT(Table4[[#This Row],[Reporting Year]],2))),"")</f>
        <v>15_554__Q4_23</v>
      </c>
      <c r="B17" s="30">
        <v>554</v>
      </c>
      <c r="C17" s="27" t="str">
        <f>IF(Table4[[#This Row],[Plan Code]]&lt;&gt;"",(VLOOKUP(Table4[[#This Row],[Plan Code]],Table2[#All],2,TRUE)),"")</f>
        <v>Central California Alliance for Health</v>
      </c>
      <c r="D17" s="27" t="str">
        <f>IF(Table4[[#This Row],[Plan Code]]&lt;&gt;"",(VLOOKUP(Table4[[#This Row],[Plan Code]],Table2[#All],3,TRUE)),"")</f>
        <v>Mariposa</v>
      </c>
      <c r="E17" s="30" t="s">
        <v>70</v>
      </c>
      <c r="F17" s="30">
        <v>2023</v>
      </c>
      <c r="G17" s="31" t="s">
        <v>79</v>
      </c>
      <c r="H17" s="31" t="s">
        <v>251</v>
      </c>
      <c r="I17" s="31" t="s">
        <v>75</v>
      </c>
      <c r="J17" s="31" t="s">
        <v>220</v>
      </c>
      <c r="K17" s="31" t="s">
        <v>116</v>
      </c>
      <c r="L17" s="31" t="s">
        <v>252</v>
      </c>
      <c r="M17" s="48">
        <v>45382</v>
      </c>
      <c r="N17" s="48">
        <v>45280</v>
      </c>
      <c r="O17" s="31" t="s">
        <v>255</v>
      </c>
      <c r="P17" s="31" t="s">
        <v>129</v>
      </c>
      <c r="Q17" s="31" t="s">
        <v>220</v>
      </c>
      <c r="R17" s="42" t="s">
        <v>223</v>
      </c>
      <c r="S17" s="41" t="str">
        <f>_xlfn.CONCAT('Contact Info'!$B$3, ", ", 'Contact Info'!$B$4, ", ", 'Contact Info'!$B$5,", ", 'Contact Info'!$B$6)</f>
        <v>Lisa Heffner, Contracts Manager, lheffner@ccah-alliance.org, 831-430-2634</v>
      </c>
      <c r="U17" s="26" t="str">
        <f>IF(Table4[[#This Row],[MOU Type]]&lt;&gt;"",(VLOOKUP(Table4[[#This Row],[MOU Type]],Table1[],2,FALSE)),"")</f>
        <v>IHSS</v>
      </c>
    </row>
    <row r="18" spans="1:21" ht="60" x14ac:dyDescent="0.25">
      <c r="A18" s="27" t="str">
        <f>IF(AND(Table4[[#This Row],[Plan Code]]&lt;&gt;"",Table4[[#This Row],[Reporting Quarter]]&lt;&gt;"",Table4[[#This Row],[Reporting Year]]&lt;&gt;""),(_xlfn.CONCAT(ROW()-2,"_",Table4[[#This Row],[Plan Code]],"_",Table4[[#This Row],[Column1]],"_",Table4[[#This Row],[Reporting Quarter]],"_",RIGHT(Table4[[#This Row],[Reporting Year]],2))),"")</f>
        <v>16_505__Q4_23</v>
      </c>
      <c r="B18" s="30">
        <v>505</v>
      </c>
      <c r="C18" s="27" t="str">
        <f>IF(Table4[[#This Row],[Plan Code]]&lt;&gt;"",(VLOOKUP(Table4[[#This Row],[Plan Code]],Table2[#All],2,TRUE)),"")</f>
        <v>Central California Alliance for Health</v>
      </c>
      <c r="D18" s="27" t="str">
        <f>IF(Table4[[#This Row],[Plan Code]]&lt;&gt;"",(VLOOKUP(Table4[[#This Row],[Plan Code]],Table2[#All],3,TRUE)),"")</f>
        <v>Santa Cruz</v>
      </c>
      <c r="E18" s="30" t="s">
        <v>70</v>
      </c>
      <c r="F18" s="30">
        <v>2023</v>
      </c>
      <c r="G18" s="31" t="s">
        <v>77</v>
      </c>
      <c r="H18" s="31" t="s">
        <v>256</v>
      </c>
      <c r="I18" s="31" t="s">
        <v>72</v>
      </c>
      <c r="J18" s="31" t="s">
        <v>261</v>
      </c>
      <c r="K18" s="31" t="s">
        <v>116</v>
      </c>
      <c r="L18" s="31" t="s">
        <v>262</v>
      </c>
      <c r="M18" s="48">
        <v>45352</v>
      </c>
      <c r="N18" s="48">
        <v>45279</v>
      </c>
      <c r="O18" s="31" t="s">
        <v>267</v>
      </c>
      <c r="P18" s="31" t="s">
        <v>129</v>
      </c>
      <c r="Q18" s="31" t="s">
        <v>220</v>
      </c>
      <c r="R18" s="42" t="s">
        <v>223</v>
      </c>
      <c r="S18" s="41" t="str">
        <f>_xlfn.CONCAT('Contact Info'!$B$3, ", ", 'Contact Info'!$B$4, ", ", 'Contact Info'!$B$5,", ", 'Contact Info'!$B$6)</f>
        <v>Lisa Heffner, Contracts Manager, lheffner@ccah-alliance.org, 831-430-2634</v>
      </c>
      <c r="U18" s="26" t="str">
        <f>IF(Table4[[#This Row],[MOU Type]]&lt;&gt;"",(VLOOKUP(Table4[[#This Row],[MOU Type]],Table1[],2,FALSE)),"")</f>
        <v>DMC-ODS</v>
      </c>
    </row>
    <row r="19" spans="1:21" ht="60" x14ac:dyDescent="0.25">
      <c r="A19" s="27" t="str">
        <f>IF(AND(Table4[[#This Row],[Plan Code]]&lt;&gt;"",Table4[[#This Row],[Reporting Quarter]]&lt;&gt;"",Table4[[#This Row],[Reporting Year]]&lt;&gt;""),(_xlfn.CONCAT(ROW()-2,"_",Table4[[#This Row],[Plan Code]],"_",Table4[[#This Row],[Column1]],"_",Table4[[#This Row],[Reporting Quarter]],"_",RIGHT(Table4[[#This Row],[Reporting Year]],2))),"")</f>
        <v>17_508__Q4_23</v>
      </c>
      <c r="B19" s="30">
        <v>508</v>
      </c>
      <c r="C19" s="27" t="str">
        <f>IF(Table4[[#This Row],[Plan Code]]&lt;&gt;"",(VLOOKUP(Table4[[#This Row],[Plan Code]],Table2[#All],2,TRUE)),"")</f>
        <v>Central California Alliance for Health</v>
      </c>
      <c r="D19" s="27" t="str">
        <f>IF(Table4[[#This Row],[Plan Code]]&lt;&gt;"",(VLOOKUP(Table4[[#This Row],[Plan Code]],Table2[#All],3,TRUE)),"")</f>
        <v>Monterey</v>
      </c>
      <c r="E19" s="30" t="s">
        <v>70</v>
      </c>
      <c r="F19" s="30">
        <v>2023</v>
      </c>
      <c r="G19" s="31" t="s">
        <v>77</v>
      </c>
      <c r="H19" s="31" t="s">
        <v>257</v>
      </c>
      <c r="I19" s="31" t="s">
        <v>72</v>
      </c>
      <c r="J19" s="31" t="s">
        <v>261</v>
      </c>
      <c r="K19" s="31" t="s">
        <v>116</v>
      </c>
      <c r="L19" s="31" t="s">
        <v>263</v>
      </c>
      <c r="M19" s="48">
        <v>45352</v>
      </c>
      <c r="N19" s="48">
        <v>45279</v>
      </c>
      <c r="O19" s="31" t="s">
        <v>268</v>
      </c>
      <c r="P19" s="31" t="s">
        <v>129</v>
      </c>
      <c r="Q19" s="31" t="s">
        <v>220</v>
      </c>
      <c r="R19" s="42" t="s">
        <v>223</v>
      </c>
      <c r="S19" s="41" t="str">
        <f>_xlfn.CONCAT('Contact Info'!$B$3, ", ", 'Contact Info'!$B$4, ", ", 'Contact Info'!$B$5,", ", 'Contact Info'!$B$6)</f>
        <v>Lisa Heffner, Contracts Manager, lheffner@ccah-alliance.org, 831-430-2634</v>
      </c>
      <c r="U19" s="26" t="str">
        <f>IF(Table4[[#This Row],[MOU Type]]&lt;&gt;"",(VLOOKUP(Table4[[#This Row],[MOU Type]],Table1[],2,FALSE)),"")</f>
        <v>DMC-ODS</v>
      </c>
    </row>
    <row r="20" spans="1:21" ht="75" x14ac:dyDescent="0.25">
      <c r="A20" s="27" t="str">
        <f>IF(AND(Table4[[#This Row],[Plan Code]]&lt;&gt;"",Table4[[#This Row],[Reporting Quarter]]&lt;&gt;"",Table4[[#This Row],[Reporting Year]]&lt;&gt;""),(_xlfn.CONCAT(ROW()-2,"_",Table4[[#This Row],[Plan Code]],"_",Table4[[#This Row],[Column1]],"_",Table4[[#This Row],[Reporting Quarter]],"_",RIGHT(Table4[[#This Row],[Reporting Year]],2))),"")</f>
        <v>18_514__Q4_23</v>
      </c>
      <c r="B20" s="30">
        <v>514</v>
      </c>
      <c r="C20" s="27" t="str">
        <f>IF(Table4[[#This Row],[Plan Code]]&lt;&gt;"",(VLOOKUP(Table4[[#This Row],[Plan Code]],Table2[#All],2,TRUE)),"")</f>
        <v>Central California Alliance for Health</v>
      </c>
      <c r="D20" s="27" t="str">
        <f>IF(Table4[[#This Row],[Plan Code]]&lt;&gt;"",(VLOOKUP(Table4[[#This Row],[Plan Code]],Table2[#All],3,TRUE)),"")</f>
        <v>Merced</v>
      </c>
      <c r="E20" s="30" t="s">
        <v>70</v>
      </c>
      <c r="F20" s="30">
        <v>2023</v>
      </c>
      <c r="G20" s="31" t="s">
        <v>77</v>
      </c>
      <c r="H20" s="31" t="s">
        <v>258</v>
      </c>
      <c r="I20" s="31" t="s">
        <v>72</v>
      </c>
      <c r="J20" s="31" t="s">
        <v>261</v>
      </c>
      <c r="K20" s="31" t="s">
        <v>116</v>
      </c>
      <c r="L20" s="31" t="s">
        <v>264</v>
      </c>
      <c r="M20" s="48">
        <v>45352</v>
      </c>
      <c r="N20" s="48">
        <v>45279</v>
      </c>
      <c r="O20" s="31" t="s">
        <v>269</v>
      </c>
      <c r="P20" s="31" t="s">
        <v>129</v>
      </c>
      <c r="Q20" s="31" t="s">
        <v>220</v>
      </c>
      <c r="R20" s="42" t="s">
        <v>223</v>
      </c>
      <c r="S20" s="41" t="str">
        <f>_xlfn.CONCAT('Contact Info'!$B$3, ", ", 'Contact Info'!$B$4, ", ", 'Contact Info'!$B$5,", ", 'Contact Info'!$B$6)</f>
        <v>Lisa Heffner, Contracts Manager, lheffner@ccah-alliance.org, 831-430-2634</v>
      </c>
      <c r="T20" s="26"/>
    </row>
    <row r="21" spans="1:21" ht="60" x14ac:dyDescent="0.25">
      <c r="A21" s="27" t="str">
        <f>IF(AND(Table4[[#This Row],[Plan Code]]&lt;&gt;"",Table4[[#This Row],[Reporting Quarter]]&lt;&gt;"",Table4[[#This Row],[Reporting Year]]&lt;&gt;""),(_xlfn.CONCAT(ROW()-2,"_",Table4[[#This Row],[Plan Code]],"_",Table4[[#This Row],[Column1]],"_",Table4[[#This Row],[Reporting Quarter]],"_",RIGHT(Table4[[#This Row],[Reporting Year]],2))),"")</f>
        <v>19_553__Q4_23</v>
      </c>
      <c r="B21" s="30">
        <v>553</v>
      </c>
      <c r="C21" s="27" t="str">
        <f>IF(Table4[[#This Row],[Plan Code]]&lt;&gt;"",(VLOOKUP(Table4[[#This Row],[Plan Code]],Table2[#All],2,TRUE)),"")</f>
        <v>Central California Alliance for Health</v>
      </c>
      <c r="D21" s="27" t="str">
        <f>IF(Table4[[#This Row],[Plan Code]]&lt;&gt;"",(VLOOKUP(Table4[[#This Row],[Plan Code]],Table2[#All],3,TRUE)),"")</f>
        <v>San Benito</v>
      </c>
      <c r="E21" s="30" t="s">
        <v>70</v>
      </c>
      <c r="F21" s="30">
        <v>2023</v>
      </c>
      <c r="G21" s="31" t="s">
        <v>77</v>
      </c>
      <c r="H21" s="31" t="s">
        <v>259</v>
      </c>
      <c r="I21" s="31" t="s">
        <v>72</v>
      </c>
      <c r="J21" s="31" t="s">
        <v>261</v>
      </c>
      <c r="K21" s="31" t="s">
        <v>116</v>
      </c>
      <c r="L21" s="31" t="s">
        <v>265</v>
      </c>
      <c r="M21" s="48">
        <v>45352</v>
      </c>
      <c r="N21" s="48">
        <v>45280</v>
      </c>
      <c r="O21" s="31" t="s">
        <v>270</v>
      </c>
      <c r="P21" s="31" t="s">
        <v>129</v>
      </c>
      <c r="Q21" s="31" t="s">
        <v>220</v>
      </c>
      <c r="R21" s="42" t="s">
        <v>223</v>
      </c>
      <c r="S21" s="41" t="str">
        <f>_xlfn.CONCAT('Contact Info'!$B$3, ", ", 'Contact Info'!$B$4, ", ", 'Contact Info'!$B$5,", ", 'Contact Info'!$B$6)</f>
        <v>Lisa Heffner, Contracts Manager, lheffner@ccah-alliance.org, 831-430-2634</v>
      </c>
      <c r="T21" s="26"/>
    </row>
    <row r="22" spans="1:21" ht="60" x14ac:dyDescent="0.25">
      <c r="A22" s="27" t="str">
        <f>IF(AND(Table4[[#This Row],[Plan Code]]&lt;&gt;"",Table4[[#This Row],[Reporting Quarter]]&lt;&gt;"",Table4[[#This Row],[Reporting Year]]&lt;&gt;""),(_xlfn.CONCAT(ROW()-2,"_",Table4[[#This Row],[Plan Code]],"_",Table4[[#This Row],[Column1]],"_",Table4[[#This Row],[Reporting Quarter]],"_",RIGHT(Table4[[#This Row],[Reporting Year]],2))),"")</f>
        <v>20_554__Q4_23</v>
      </c>
      <c r="B22" s="30">
        <v>554</v>
      </c>
      <c r="C22" s="27" t="str">
        <f>IF(Table4[[#This Row],[Plan Code]]&lt;&gt;"",(VLOOKUP(Table4[[#This Row],[Plan Code]],Table2[#All],2,TRUE)),"")</f>
        <v>Central California Alliance for Health</v>
      </c>
      <c r="D22" s="27" t="str">
        <f>IF(Table4[[#This Row],[Plan Code]]&lt;&gt;"",(VLOOKUP(Table4[[#This Row],[Plan Code]],Table2[#All],3,TRUE)),"")</f>
        <v>Mariposa</v>
      </c>
      <c r="E22" s="30" t="s">
        <v>70</v>
      </c>
      <c r="F22" s="30">
        <v>2023</v>
      </c>
      <c r="G22" s="31" t="s">
        <v>77</v>
      </c>
      <c r="H22" s="31" t="s">
        <v>260</v>
      </c>
      <c r="I22" s="31" t="s">
        <v>72</v>
      </c>
      <c r="J22" s="31" t="s">
        <v>261</v>
      </c>
      <c r="K22" s="31" t="s">
        <v>124</v>
      </c>
      <c r="L22" s="31" t="s">
        <v>266</v>
      </c>
      <c r="M22" s="48">
        <v>45352</v>
      </c>
      <c r="N22" s="48">
        <v>45274</v>
      </c>
      <c r="O22" s="31" t="s">
        <v>271</v>
      </c>
      <c r="P22" s="31" t="s">
        <v>129</v>
      </c>
      <c r="Q22" s="31" t="s">
        <v>220</v>
      </c>
      <c r="R22" s="42" t="s">
        <v>223</v>
      </c>
      <c r="S22" s="41" t="str">
        <f>_xlfn.CONCAT('Contact Info'!$B$3, ", ", 'Contact Info'!$B$4, ", ", 'Contact Info'!$B$5,", ", 'Contact Info'!$B$6)</f>
        <v>Lisa Heffner, Contracts Manager, lheffner@ccah-alliance.org, 831-430-2634</v>
      </c>
      <c r="T22" s="26"/>
    </row>
    <row r="23" spans="1:21" ht="45" x14ac:dyDescent="0.25">
      <c r="A23" s="27" t="str">
        <f>IF(AND(Table4[[#This Row],[Plan Code]]&lt;&gt;"",Table4[[#This Row],[Reporting Quarter]]&lt;&gt;"",Table4[[#This Row],[Reporting Year]]&lt;&gt;""),(_xlfn.CONCAT(ROW()-2,"_",Table4[[#This Row],[Plan Code]],"_",Table4[[#This Row],[Column1]],"_",Table4[[#This Row],[Reporting Quarter]],"_",RIGHT(Table4[[#This Row],[Reporting Year]],2))),"")</f>
        <v>21_505__Q4_23</v>
      </c>
      <c r="B23" s="30">
        <v>505</v>
      </c>
      <c r="C23" s="27" t="str">
        <f>IF(Table4[[#This Row],[Plan Code]]&lt;&gt;"",(VLOOKUP(Table4[[#This Row],[Plan Code]],Table2[#All],2,TRUE)),"")</f>
        <v>Central California Alliance for Health</v>
      </c>
      <c r="D23" s="27" t="str">
        <f>IF(Table4[[#This Row],[Plan Code]]&lt;&gt;"",(VLOOKUP(Table4[[#This Row],[Plan Code]],Table2[#All],3,TRUE)),"")</f>
        <v>Santa Cruz</v>
      </c>
      <c r="E23" s="30" t="s">
        <v>70</v>
      </c>
      <c r="F23" s="30">
        <v>2023</v>
      </c>
      <c r="G23" s="31" t="s">
        <v>76</v>
      </c>
      <c r="H23" s="31" t="s">
        <v>256</v>
      </c>
      <c r="I23" s="31" t="s">
        <v>72</v>
      </c>
      <c r="J23" s="31" t="s">
        <v>261</v>
      </c>
      <c r="K23" s="31" t="s">
        <v>116</v>
      </c>
      <c r="L23" s="31" t="s">
        <v>273</v>
      </c>
      <c r="M23" s="48">
        <v>45352</v>
      </c>
      <c r="N23" s="48">
        <v>45278</v>
      </c>
      <c r="O23" s="31" t="s">
        <v>278</v>
      </c>
      <c r="P23" s="31" t="s">
        <v>129</v>
      </c>
      <c r="Q23" s="31" t="s">
        <v>220</v>
      </c>
      <c r="R23" s="42" t="s">
        <v>223</v>
      </c>
      <c r="S23" s="41" t="str">
        <f>_xlfn.CONCAT('Contact Info'!$B$3, ", ", 'Contact Info'!$B$4, ", ", 'Contact Info'!$B$5,", ", 'Contact Info'!$B$6)</f>
        <v>Lisa Heffner, Contracts Manager, lheffner@ccah-alliance.org, 831-430-2634</v>
      </c>
      <c r="T23" s="26"/>
    </row>
    <row r="24" spans="1:21" ht="60" x14ac:dyDescent="0.25">
      <c r="A24" s="27" t="str">
        <f>IF(AND(Table4[[#This Row],[Plan Code]]&lt;&gt;"",Table4[[#This Row],[Reporting Quarter]]&lt;&gt;"",Table4[[#This Row],[Reporting Year]]&lt;&gt;""),(_xlfn.CONCAT(ROW()-2,"_",Table4[[#This Row],[Plan Code]],"_",Table4[[#This Row],[Column1]],"_",Table4[[#This Row],[Reporting Quarter]],"_",RIGHT(Table4[[#This Row],[Reporting Year]],2))),"")</f>
        <v>22_508__Q4_23</v>
      </c>
      <c r="B24" s="30">
        <v>508</v>
      </c>
      <c r="C24" s="27" t="str">
        <f>IF(Table4[[#This Row],[Plan Code]]&lt;&gt;"",(VLOOKUP(Table4[[#This Row],[Plan Code]],Table2[#All],2,TRUE)),"")</f>
        <v>Central California Alliance for Health</v>
      </c>
      <c r="D24" s="27" t="str">
        <f>IF(Table4[[#This Row],[Plan Code]]&lt;&gt;"",(VLOOKUP(Table4[[#This Row],[Plan Code]],Table2[#All],3,TRUE)),"")</f>
        <v>Monterey</v>
      </c>
      <c r="E24" s="30" t="s">
        <v>70</v>
      </c>
      <c r="F24" s="30">
        <v>2023</v>
      </c>
      <c r="G24" s="31" t="s">
        <v>76</v>
      </c>
      <c r="H24" s="31" t="s">
        <v>257</v>
      </c>
      <c r="I24" s="31" t="s">
        <v>72</v>
      </c>
      <c r="J24" s="31" t="s">
        <v>261</v>
      </c>
      <c r="K24" s="31" t="s">
        <v>116</v>
      </c>
      <c r="L24" s="31" t="s">
        <v>274</v>
      </c>
      <c r="M24" s="48">
        <v>45352</v>
      </c>
      <c r="N24" s="48">
        <v>45279</v>
      </c>
      <c r="O24" s="31" t="s">
        <v>268</v>
      </c>
      <c r="P24" s="31" t="s">
        <v>129</v>
      </c>
      <c r="Q24" s="31" t="s">
        <v>220</v>
      </c>
      <c r="R24" s="42" t="s">
        <v>223</v>
      </c>
      <c r="S24" s="41" t="str">
        <f>_xlfn.CONCAT('Contact Info'!$B$3, ", ", 'Contact Info'!$B$4, ", ", 'Contact Info'!$B$5,", ", 'Contact Info'!$B$6)</f>
        <v>Lisa Heffner, Contracts Manager, lheffner@ccah-alliance.org, 831-430-2634</v>
      </c>
      <c r="T24" s="26"/>
    </row>
    <row r="25" spans="1:21" ht="75" x14ac:dyDescent="0.25">
      <c r="A25" s="27" t="str">
        <f>IF(AND(Table4[[#This Row],[Plan Code]]&lt;&gt;"",Table4[[#This Row],[Reporting Quarter]]&lt;&gt;"",Table4[[#This Row],[Reporting Year]]&lt;&gt;""),(_xlfn.CONCAT(ROW()-2,"_",Table4[[#This Row],[Plan Code]],"_",Table4[[#This Row],[Column1]],"_",Table4[[#This Row],[Reporting Quarter]],"_",RIGHT(Table4[[#This Row],[Reporting Year]],2))),"")</f>
        <v>23_514__Q4_23</v>
      </c>
      <c r="B25" s="30">
        <v>514</v>
      </c>
      <c r="C25" s="27" t="str">
        <f>IF(Table4[[#This Row],[Plan Code]]&lt;&gt;"",(VLOOKUP(Table4[[#This Row],[Plan Code]],Table2[#All],2,TRUE)),"")</f>
        <v>Central California Alliance for Health</v>
      </c>
      <c r="D25" s="27" t="str">
        <f>IF(Table4[[#This Row],[Plan Code]]&lt;&gt;"",(VLOOKUP(Table4[[#This Row],[Plan Code]],Table2[#All],3,TRUE)),"")</f>
        <v>Merced</v>
      </c>
      <c r="E25" s="30" t="s">
        <v>70</v>
      </c>
      <c r="F25" s="30">
        <v>2023</v>
      </c>
      <c r="G25" s="31" t="s">
        <v>76</v>
      </c>
      <c r="H25" s="31" t="s">
        <v>258</v>
      </c>
      <c r="I25" s="31" t="s">
        <v>72</v>
      </c>
      <c r="J25" s="31" t="s">
        <v>261</v>
      </c>
      <c r="K25" s="31" t="s">
        <v>116</v>
      </c>
      <c r="L25" s="31" t="s">
        <v>275</v>
      </c>
      <c r="M25" s="48">
        <v>45352</v>
      </c>
      <c r="N25" s="48">
        <v>45279</v>
      </c>
      <c r="O25" s="31" t="s">
        <v>279</v>
      </c>
      <c r="P25" s="31" t="s">
        <v>129</v>
      </c>
      <c r="Q25" s="31" t="s">
        <v>220</v>
      </c>
      <c r="R25" s="42" t="s">
        <v>223</v>
      </c>
      <c r="S25" s="41" t="str">
        <f>_xlfn.CONCAT('Contact Info'!$B$3, ", ", 'Contact Info'!$B$4, ", ", 'Contact Info'!$B$5,", ", 'Contact Info'!$B$6)</f>
        <v>Lisa Heffner, Contracts Manager, lheffner@ccah-alliance.org, 831-430-2634</v>
      </c>
      <c r="T25" s="26"/>
    </row>
    <row r="26" spans="1:21" ht="45" x14ac:dyDescent="0.25">
      <c r="A26" s="27" t="str">
        <f>IF(AND(Table4[[#This Row],[Plan Code]]&lt;&gt;"",Table4[[#This Row],[Reporting Quarter]]&lt;&gt;"",Table4[[#This Row],[Reporting Year]]&lt;&gt;""),(_xlfn.CONCAT(ROW()-2,"_",Table4[[#This Row],[Plan Code]],"_",Table4[[#This Row],[Column1]],"_",Table4[[#This Row],[Reporting Quarter]],"_",RIGHT(Table4[[#This Row],[Reporting Year]],2))),"")</f>
        <v>24_553__Q4_23</v>
      </c>
      <c r="B26" s="30">
        <v>553</v>
      </c>
      <c r="C26" s="27" t="str">
        <f>IF(Table4[[#This Row],[Plan Code]]&lt;&gt;"",(VLOOKUP(Table4[[#This Row],[Plan Code]],Table2[#All],2,TRUE)),"")</f>
        <v>Central California Alliance for Health</v>
      </c>
      <c r="D26" s="27" t="str">
        <f>IF(Table4[[#This Row],[Plan Code]]&lt;&gt;"",(VLOOKUP(Table4[[#This Row],[Plan Code]],Table2[#All],3,TRUE)),"")</f>
        <v>San Benito</v>
      </c>
      <c r="E26" s="30" t="s">
        <v>70</v>
      </c>
      <c r="F26" s="30">
        <v>2023</v>
      </c>
      <c r="G26" s="31" t="s">
        <v>76</v>
      </c>
      <c r="H26" s="31" t="s">
        <v>259</v>
      </c>
      <c r="I26" s="31" t="s">
        <v>72</v>
      </c>
      <c r="J26" s="31" t="s">
        <v>261</v>
      </c>
      <c r="K26" s="31" t="s">
        <v>116</v>
      </c>
      <c r="L26" s="31" t="s">
        <v>276</v>
      </c>
      <c r="M26" s="48">
        <v>45352</v>
      </c>
      <c r="N26" s="48">
        <v>45280</v>
      </c>
      <c r="O26" s="31" t="s">
        <v>280</v>
      </c>
      <c r="P26" s="31" t="s">
        <v>129</v>
      </c>
      <c r="Q26" s="31" t="s">
        <v>220</v>
      </c>
      <c r="R26" s="42" t="s">
        <v>223</v>
      </c>
      <c r="S26" s="41" t="str">
        <f>_xlfn.CONCAT('Contact Info'!$B$3, ", ", 'Contact Info'!$B$4, ", ", 'Contact Info'!$B$5,", ", 'Contact Info'!$B$6)</f>
        <v>Lisa Heffner, Contracts Manager, lheffner@ccah-alliance.org, 831-430-2634</v>
      </c>
      <c r="T26" s="26"/>
    </row>
    <row r="27" spans="1:21" ht="45" x14ac:dyDescent="0.25">
      <c r="A27" s="27" t="str">
        <f>IF(AND(Table4[[#This Row],[Plan Code]]&lt;&gt;"",Table4[[#This Row],[Reporting Quarter]]&lt;&gt;"",Table4[[#This Row],[Reporting Year]]&lt;&gt;""),(_xlfn.CONCAT(ROW()-2,"_",Table4[[#This Row],[Plan Code]],"_",Table4[[#This Row],[Column1]],"_",Table4[[#This Row],[Reporting Quarter]],"_",RIGHT(Table4[[#This Row],[Reporting Year]],2))),"")</f>
        <v>25_554__Q4_23</v>
      </c>
      <c r="B27" s="30">
        <v>554</v>
      </c>
      <c r="C27" s="27" t="str">
        <f>IF(Table4[[#This Row],[Plan Code]]&lt;&gt;"",(VLOOKUP(Table4[[#This Row],[Plan Code]],Table2[#All],2,TRUE)),"")</f>
        <v>Central California Alliance for Health</v>
      </c>
      <c r="D27" s="27" t="str">
        <f>IF(Table4[[#This Row],[Plan Code]]&lt;&gt;"",(VLOOKUP(Table4[[#This Row],[Plan Code]],Table2[#All],3,TRUE)),"")</f>
        <v>Mariposa</v>
      </c>
      <c r="E27" s="30" t="s">
        <v>70</v>
      </c>
      <c r="F27" s="30">
        <v>2023</v>
      </c>
      <c r="G27" s="31" t="s">
        <v>76</v>
      </c>
      <c r="H27" s="31" t="s">
        <v>272</v>
      </c>
      <c r="I27" s="31" t="s">
        <v>72</v>
      </c>
      <c r="J27" s="31" t="s">
        <v>261</v>
      </c>
      <c r="K27" s="31" t="s">
        <v>124</v>
      </c>
      <c r="L27" s="31" t="s">
        <v>277</v>
      </c>
      <c r="M27" s="48">
        <v>45352</v>
      </c>
      <c r="N27" s="48">
        <v>45274</v>
      </c>
      <c r="O27" s="31" t="s">
        <v>281</v>
      </c>
      <c r="P27" s="31" t="s">
        <v>129</v>
      </c>
      <c r="Q27" s="31" t="s">
        <v>220</v>
      </c>
      <c r="R27" s="42" t="s">
        <v>223</v>
      </c>
      <c r="S27" s="41" t="str">
        <f>_xlfn.CONCAT('Contact Info'!$B$3, ", ", 'Contact Info'!$B$4, ", ", 'Contact Info'!$B$5,", ", 'Contact Info'!$B$6)</f>
        <v>Lisa Heffner, Contracts Manager, lheffner@ccah-alliance.org, 831-430-2634</v>
      </c>
      <c r="T27" s="26"/>
    </row>
    <row r="28" spans="1:21" ht="75" x14ac:dyDescent="0.25">
      <c r="A28" s="27" t="str">
        <f>IF(AND(Table4[[#This Row],[Plan Code]]&lt;&gt;"",Table4[[#This Row],[Reporting Quarter]]&lt;&gt;"",Table4[[#This Row],[Reporting Year]]&lt;&gt;""),(_xlfn.CONCAT(ROW()-2,"_",Table4[[#This Row],[Plan Code]],"_",Table4[[#This Row],[Column1]],"_",Table4[[#This Row],[Reporting Quarter]],"_",RIGHT(Table4[[#This Row],[Reporting Year]],2))),"")</f>
        <v>26_505__Q4_23</v>
      </c>
      <c r="B28" s="30">
        <v>505</v>
      </c>
      <c r="C28" s="27" t="str">
        <f>IF(Table4[[#This Row],[Plan Code]]&lt;&gt;"",(VLOOKUP(Table4[[#This Row],[Plan Code]],Table2[#All],2,TRUE)),"")</f>
        <v>Central California Alliance for Health</v>
      </c>
      <c r="D28" s="27" t="str">
        <f>IF(Table4[[#This Row],[Plan Code]]&lt;&gt;"",(VLOOKUP(Table4[[#This Row],[Plan Code]],Table2[#All],3,TRUE)),"")</f>
        <v>Santa Cruz</v>
      </c>
      <c r="E28" s="30" t="s">
        <v>70</v>
      </c>
      <c r="F28" s="30">
        <v>2023</v>
      </c>
      <c r="G28" s="31" t="s">
        <v>81</v>
      </c>
      <c r="H28" s="31" t="s">
        <v>286</v>
      </c>
      <c r="I28" s="31" t="s">
        <v>72</v>
      </c>
      <c r="J28" s="31" t="s">
        <v>288</v>
      </c>
      <c r="K28" s="31" t="s">
        <v>116</v>
      </c>
      <c r="L28" s="31" t="s">
        <v>282</v>
      </c>
      <c r="M28" s="48">
        <v>45352</v>
      </c>
      <c r="N28" s="48">
        <v>45273</v>
      </c>
      <c r="O28" s="31" t="s">
        <v>284</v>
      </c>
      <c r="P28" s="31" t="s">
        <v>129</v>
      </c>
      <c r="Q28" s="31" t="s">
        <v>220</v>
      </c>
      <c r="R28" s="42" t="s">
        <v>223</v>
      </c>
      <c r="S28" s="41" t="str">
        <f>_xlfn.CONCAT('Contact Info'!$B$3, ", ", 'Contact Info'!$B$4, ", ", 'Contact Info'!$B$5,", ", 'Contact Info'!$B$6)</f>
        <v>Lisa Heffner, Contracts Manager, lheffner@ccah-alliance.org, 831-430-2634</v>
      </c>
      <c r="T28" s="26"/>
    </row>
    <row r="29" spans="1:21" ht="60" x14ac:dyDescent="0.25">
      <c r="A29" s="27" t="str">
        <f>IF(AND(Table4[[#This Row],[Plan Code]]&lt;&gt;"",Table4[[#This Row],[Reporting Quarter]]&lt;&gt;"",Table4[[#This Row],[Reporting Year]]&lt;&gt;""),(_xlfn.CONCAT(ROW()-2,"_",Table4[[#This Row],[Plan Code]],"_",Table4[[#This Row],[Column1]],"_",Table4[[#This Row],[Reporting Quarter]],"_",RIGHT(Table4[[#This Row],[Reporting Year]],2))),"")</f>
        <v>27_514__Q4_23</v>
      </c>
      <c r="B29" s="30">
        <v>514</v>
      </c>
      <c r="C29" s="27" t="str">
        <f>IF(Table4[[#This Row],[Plan Code]]&lt;&gt;"",(VLOOKUP(Table4[[#This Row],[Plan Code]],Table2[#All],2,TRUE)),"")</f>
        <v>Central California Alliance for Health</v>
      </c>
      <c r="D29" s="27" t="str">
        <f>IF(Table4[[#This Row],[Plan Code]]&lt;&gt;"",(VLOOKUP(Table4[[#This Row],[Plan Code]],Table2[#All],3,TRUE)),"")</f>
        <v>Merced</v>
      </c>
      <c r="E29" s="30" t="s">
        <v>70</v>
      </c>
      <c r="F29" s="30">
        <v>2023</v>
      </c>
      <c r="G29" s="31" t="s">
        <v>81</v>
      </c>
      <c r="H29" s="31" t="s">
        <v>287</v>
      </c>
      <c r="I29" s="31" t="s">
        <v>72</v>
      </c>
      <c r="J29" s="31" t="s">
        <v>289</v>
      </c>
      <c r="K29" s="31" t="s">
        <v>116</v>
      </c>
      <c r="L29" s="31" t="s">
        <v>283</v>
      </c>
      <c r="M29" s="48">
        <v>45352</v>
      </c>
      <c r="N29" s="48">
        <v>45278</v>
      </c>
      <c r="O29" s="31" t="s">
        <v>285</v>
      </c>
      <c r="P29" s="31" t="s">
        <v>129</v>
      </c>
      <c r="Q29" s="31" t="s">
        <v>220</v>
      </c>
      <c r="R29" s="42" t="s">
        <v>223</v>
      </c>
      <c r="S29" s="41" t="str">
        <f>_xlfn.CONCAT('Contact Info'!$B$3, ", ", 'Contact Info'!$B$4, ", ", 'Contact Info'!$B$5,", ", 'Contact Info'!$B$6)</f>
        <v>Lisa Heffner, Contracts Manager, lheffner@ccah-alliance.org, 831-430-2634</v>
      </c>
      <c r="T29" s="26"/>
    </row>
    <row r="30" spans="1:21" ht="30" x14ac:dyDescent="0.25">
      <c r="A30" s="27" t="str">
        <f>IF(AND(Table4[[#This Row],[Plan Code]]&lt;&gt;"",Table4[[#This Row],[Reporting Quarter]]&lt;&gt;"",Table4[[#This Row],[Reporting Year]]&lt;&gt;""),(_xlfn.CONCAT(ROW()-2,"_",Table4[[#This Row],[Plan Code]],"_",Table4[[#This Row],[Column1]],"_",Table4[[#This Row],[Reporting Quarter]],"_",RIGHT(Table4[[#This Row],[Reporting Year]],2))),"")</f>
        <v/>
      </c>
      <c r="B30" s="30"/>
      <c r="C30" s="27" t="str">
        <f>IF(Table4[[#This Row],[Plan Code]]&lt;&gt;"",(VLOOKUP(Table4[[#This Row],[Plan Code]],Table2[#All],2,TRUE)),"")</f>
        <v/>
      </c>
      <c r="D30" s="27" t="str">
        <f>IF(Table4[[#This Row],[Plan Code]]&lt;&gt;"",(VLOOKUP(Table4[[#This Row],[Plan Code]],Table2[#All],3,TRUE)),"")</f>
        <v/>
      </c>
      <c r="E30" s="30"/>
      <c r="F30" s="30"/>
      <c r="G30" s="31"/>
      <c r="H30" s="31"/>
      <c r="I30" s="31"/>
      <c r="J30" s="31"/>
      <c r="K30" s="31"/>
      <c r="L30" s="31"/>
      <c r="M30" s="31"/>
      <c r="N30" s="31"/>
      <c r="O30" s="31"/>
      <c r="P30" s="31"/>
      <c r="Q30" s="31"/>
      <c r="R30" s="42"/>
      <c r="S30" s="41" t="str">
        <f>_xlfn.CONCAT('Contact Info'!$B$3, ", ", 'Contact Info'!$B$4, ", ", 'Contact Info'!$B$5,", ", 'Contact Info'!$B$6)</f>
        <v>Lisa Heffner, Contracts Manager, lheffner@ccah-alliance.org, 831-430-2634</v>
      </c>
      <c r="T30" s="26"/>
    </row>
    <row r="31" spans="1:21" ht="30" x14ac:dyDescent="0.25">
      <c r="A31" s="27" t="str">
        <f>IF(AND(Table4[[#This Row],[Plan Code]]&lt;&gt;"",Table4[[#This Row],[Reporting Quarter]]&lt;&gt;"",Table4[[#This Row],[Reporting Year]]&lt;&gt;""),(_xlfn.CONCAT(ROW()-2,"_",Table4[[#This Row],[Plan Code]],"_",Table4[[#This Row],[Column1]],"_",Table4[[#This Row],[Reporting Quarter]],"_",RIGHT(Table4[[#This Row],[Reporting Year]],2))),"")</f>
        <v/>
      </c>
      <c r="B31" s="30"/>
      <c r="C31" s="27" t="str">
        <f>IF(Table4[[#This Row],[Plan Code]]&lt;&gt;"",(VLOOKUP(Table4[[#This Row],[Plan Code]],Table2[#All],2,TRUE)),"")</f>
        <v/>
      </c>
      <c r="D31" s="27" t="str">
        <f>IF(Table4[[#This Row],[Plan Code]]&lt;&gt;"",(VLOOKUP(Table4[[#This Row],[Plan Code]],Table2[#All],3,TRUE)),"")</f>
        <v/>
      </c>
      <c r="E31" s="30"/>
      <c r="F31" s="30"/>
      <c r="G31" s="31"/>
      <c r="H31" s="31"/>
      <c r="I31" s="31"/>
      <c r="J31" s="31"/>
      <c r="K31" s="31"/>
      <c r="L31" s="31"/>
      <c r="M31" s="31"/>
      <c r="N31" s="31"/>
      <c r="O31" s="31"/>
      <c r="P31" s="31"/>
      <c r="Q31" s="31"/>
      <c r="R31" s="42"/>
      <c r="S31" s="41" t="str">
        <f>_xlfn.CONCAT('Contact Info'!$B$3, ", ", 'Contact Info'!$B$4, ", ", 'Contact Info'!$B$5,", ", 'Contact Info'!$B$6)</f>
        <v>Lisa Heffner, Contracts Manager, lheffner@ccah-alliance.org, 831-430-2634</v>
      </c>
      <c r="T31" s="26"/>
    </row>
    <row r="32" spans="1:21" ht="30" x14ac:dyDescent="0.25">
      <c r="A32" s="27" t="str">
        <f>IF(AND(Table4[[#This Row],[Plan Code]]&lt;&gt;"",Table4[[#This Row],[Reporting Quarter]]&lt;&gt;"",Table4[[#This Row],[Reporting Year]]&lt;&gt;""),(_xlfn.CONCAT(ROW()-2,"_",Table4[[#This Row],[Plan Code]],"_",Table4[[#This Row],[Column1]],"_",Table4[[#This Row],[Reporting Quarter]],"_",RIGHT(Table4[[#This Row],[Reporting Year]],2))),"")</f>
        <v/>
      </c>
      <c r="B32" s="30"/>
      <c r="C32" s="27" t="str">
        <f>IF(Table4[[#This Row],[Plan Code]]&lt;&gt;"",(VLOOKUP(Table4[[#This Row],[Plan Code]],Table2[#All],2,TRUE)),"")</f>
        <v/>
      </c>
      <c r="D32" s="27" t="str">
        <f>IF(Table4[[#This Row],[Plan Code]]&lt;&gt;"",(VLOOKUP(Table4[[#This Row],[Plan Code]],Table2[#All],3,TRUE)),"")</f>
        <v/>
      </c>
      <c r="E32" s="30"/>
      <c r="F32" s="30"/>
      <c r="G32" s="31"/>
      <c r="H32" s="31"/>
      <c r="I32" s="31"/>
      <c r="J32" s="31"/>
      <c r="K32" s="31"/>
      <c r="L32" s="31"/>
      <c r="M32" s="31"/>
      <c r="N32" s="31"/>
      <c r="O32" s="31"/>
      <c r="P32" s="31"/>
      <c r="Q32" s="31"/>
      <c r="R32" s="42"/>
      <c r="S32" s="41" t="str">
        <f>_xlfn.CONCAT('Contact Info'!$B$3, ", ", 'Contact Info'!$B$4, ", ", 'Contact Info'!$B$5,", ", 'Contact Info'!$B$6)</f>
        <v>Lisa Heffner, Contracts Manager, lheffner@ccah-alliance.org, 831-430-2634</v>
      </c>
      <c r="T32" s="26"/>
    </row>
    <row r="33" spans="1:20" ht="30" x14ac:dyDescent="0.25">
      <c r="A33" s="27" t="str">
        <f>IF(AND(Table4[[#This Row],[Plan Code]]&lt;&gt;"",Table4[[#This Row],[Reporting Quarter]]&lt;&gt;"",Table4[[#This Row],[Reporting Year]]&lt;&gt;""),(_xlfn.CONCAT(ROW()-2,"_",Table4[[#This Row],[Plan Code]],"_",Table4[[#This Row],[Column1]],"_",Table4[[#This Row],[Reporting Quarter]],"_",RIGHT(Table4[[#This Row],[Reporting Year]],2))),"")</f>
        <v/>
      </c>
      <c r="B33" s="30"/>
      <c r="C33" s="27" t="str">
        <f>IF(Table4[[#This Row],[Plan Code]]&lt;&gt;"",(VLOOKUP(Table4[[#This Row],[Plan Code]],Table2[#All],2,TRUE)),"")</f>
        <v/>
      </c>
      <c r="D33" s="27" t="str">
        <f>IF(Table4[[#This Row],[Plan Code]]&lt;&gt;"",(VLOOKUP(Table4[[#This Row],[Plan Code]],Table2[#All],3,TRUE)),"")</f>
        <v/>
      </c>
      <c r="E33" s="30"/>
      <c r="F33" s="30"/>
      <c r="G33" s="31"/>
      <c r="H33" s="31"/>
      <c r="I33" s="31"/>
      <c r="J33" s="31"/>
      <c r="K33" s="31"/>
      <c r="L33" s="31"/>
      <c r="M33" s="31"/>
      <c r="N33" s="31"/>
      <c r="O33" s="31"/>
      <c r="P33" s="31"/>
      <c r="Q33" s="31"/>
      <c r="R33" s="42"/>
      <c r="S33" s="41" t="str">
        <f>_xlfn.CONCAT('Contact Info'!$B$3, ", ", 'Contact Info'!$B$4, ", ", 'Contact Info'!$B$5,", ", 'Contact Info'!$B$6)</f>
        <v>Lisa Heffner, Contracts Manager, lheffner@ccah-alliance.org, 831-430-2634</v>
      </c>
      <c r="T33" s="26"/>
    </row>
    <row r="34" spans="1:20" ht="30" x14ac:dyDescent="0.25">
      <c r="A34" s="27" t="str">
        <f>IF(AND(Table4[[#This Row],[Plan Code]]&lt;&gt;"",Table4[[#This Row],[Reporting Quarter]]&lt;&gt;"",Table4[[#This Row],[Reporting Year]]&lt;&gt;""),(_xlfn.CONCAT(ROW()-2,"_",Table4[[#This Row],[Plan Code]],"_",Table4[[#This Row],[Column1]],"_",Table4[[#This Row],[Reporting Quarter]],"_",RIGHT(Table4[[#This Row],[Reporting Year]],2))),"")</f>
        <v/>
      </c>
      <c r="B34" s="30"/>
      <c r="C34" s="27" t="str">
        <f>IF(Table4[[#This Row],[Plan Code]]&lt;&gt;"",(VLOOKUP(Table4[[#This Row],[Plan Code]],Table2[#All],2,TRUE)),"")</f>
        <v/>
      </c>
      <c r="D34" s="27" t="str">
        <f>IF(Table4[[#This Row],[Plan Code]]&lt;&gt;"",(VLOOKUP(Table4[[#This Row],[Plan Code]],Table2[#All],3,TRUE)),"")</f>
        <v/>
      </c>
      <c r="E34" s="30"/>
      <c r="F34" s="30"/>
      <c r="G34" s="31"/>
      <c r="H34" s="31"/>
      <c r="I34" s="31"/>
      <c r="J34" s="31"/>
      <c r="K34" s="31"/>
      <c r="L34" s="31"/>
      <c r="M34" s="31"/>
      <c r="N34" s="31"/>
      <c r="O34" s="31"/>
      <c r="P34" s="31"/>
      <c r="Q34" s="31"/>
      <c r="R34" s="42"/>
      <c r="S34" s="41" t="str">
        <f>_xlfn.CONCAT('Contact Info'!$B$3, ", ", 'Contact Info'!$B$4, ", ", 'Contact Info'!$B$5,", ", 'Contact Info'!$B$6)</f>
        <v>Lisa Heffner, Contracts Manager, lheffner@ccah-alliance.org, 831-430-2634</v>
      </c>
      <c r="T34" s="26"/>
    </row>
    <row r="35" spans="1:20" ht="30" x14ac:dyDescent="0.25">
      <c r="A35" s="27" t="str">
        <f>IF(AND(Table4[[#This Row],[Plan Code]]&lt;&gt;"",Table4[[#This Row],[Reporting Quarter]]&lt;&gt;"",Table4[[#This Row],[Reporting Year]]&lt;&gt;""),(_xlfn.CONCAT(ROW()-2,"_",Table4[[#This Row],[Plan Code]],"_",Table4[[#This Row],[Column1]],"_",Table4[[#This Row],[Reporting Quarter]],"_",RIGHT(Table4[[#This Row],[Reporting Year]],2))),"")</f>
        <v/>
      </c>
      <c r="B35" s="30"/>
      <c r="C35" s="27" t="str">
        <f>IF(Table4[[#This Row],[Plan Code]]&lt;&gt;"",(VLOOKUP(Table4[[#This Row],[Plan Code]],Table2[#All],2,TRUE)),"")</f>
        <v/>
      </c>
      <c r="D35" s="27" t="str">
        <f>IF(Table4[[#This Row],[Plan Code]]&lt;&gt;"",(VLOOKUP(Table4[[#This Row],[Plan Code]],Table2[#All],3,TRUE)),"")</f>
        <v/>
      </c>
      <c r="E35" s="30"/>
      <c r="F35" s="30"/>
      <c r="G35" s="31"/>
      <c r="H35" s="31"/>
      <c r="I35" s="31"/>
      <c r="J35" s="31"/>
      <c r="K35" s="31"/>
      <c r="L35" s="31"/>
      <c r="M35" s="31"/>
      <c r="N35" s="31"/>
      <c r="O35" s="31"/>
      <c r="P35" s="31"/>
      <c r="Q35" s="31"/>
      <c r="R35" s="42"/>
      <c r="S35" s="41" t="str">
        <f>_xlfn.CONCAT('Contact Info'!$B$3, ", ", 'Contact Info'!$B$4, ", ", 'Contact Info'!$B$5,", ", 'Contact Info'!$B$6)</f>
        <v>Lisa Heffner, Contracts Manager, lheffner@ccah-alliance.org, 831-430-2634</v>
      </c>
      <c r="T35" s="26"/>
    </row>
    <row r="36" spans="1:20" ht="30" x14ac:dyDescent="0.25">
      <c r="A36" s="27" t="str">
        <f>IF(AND(Table4[[#This Row],[Plan Code]]&lt;&gt;"",Table4[[#This Row],[Reporting Quarter]]&lt;&gt;"",Table4[[#This Row],[Reporting Year]]&lt;&gt;""),(_xlfn.CONCAT(ROW()-2,"_",Table4[[#This Row],[Plan Code]],"_",Table4[[#This Row],[Column1]],"_",Table4[[#This Row],[Reporting Quarter]],"_",RIGHT(Table4[[#This Row],[Reporting Year]],2))),"")</f>
        <v/>
      </c>
      <c r="B36" s="30"/>
      <c r="C36" s="27" t="str">
        <f>IF(Table4[[#This Row],[Plan Code]]&lt;&gt;"",(VLOOKUP(Table4[[#This Row],[Plan Code]],Table2[#All],2,TRUE)),"")</f>
        <v/>
      </c>
      <c r="D36" s="27" t="str">
        <f>IF(Table4[[#This Row],[Plan Code]]&lt;&gt;"",(VLOOKUP(Table4[[#This Row],[Plan Code]],Table2[#All],3,TRUE)),"")</f>
        <v/>
      </c>
      <c r="E36" s="30"/>
      <c r="F36" s="30"/>
      <c r="G36" s="31"/>
      <c r="H36" s="31"/>
      <c r="I36" s="31"/>
      <c r="J36" s="31"/>
      <c r="K36" s="31"/>
      <c r="L36" s="31"/>
      <c r="M36" s="31"/>
      <c r="N36" s="31"/>
      <c r="O36" s="31"/>
      <c r="P36" s="31"/>
      <c r="Q36" s="31"/>
      <c r="R36" s="42"/>
      <c r="S36" s="41" t="str">
        <f>_xlfn.CONCAT('Contact Info'!$B$3, ", ", 'Contact Info'!$B$4, ", ", 'Contact Info'!$B$5,", ", 'Contact Info'!$B$6)</f>
        <v>Lisa Heffner, Contracts Manager, lheffner@ccah-alliance.org, 831-430-2634</v>
      </c>
      <c r="T36" s="26"/>
    </row>
    <row r="37" spans="1:20" ht="30" x14ac:dyDescent="0.25">
      <c r="A37" s="27" t="str">
        <f>IF(AND(Table4[[#This Row],[Plan Code]]&lt;&gt;"",Table4[[#This Row],[Reporting Quarter]]&lt;&gt;"",Table4[[#This Row],[Reporting Year]]&lt;&gt;""),(_xlfn.CONCAT(ROW()-2,"_",Table4[[#This Row],[Plan Code]],"_",Table4[[#This Row],[Column1]],"_",Table4[[#This Row],[Reporting Quarter]],"_",RIGHT(Table4[[#This Row],[Reporting Year]],2))),"")</f>
        <v/>
      </c>
      <c r="B37" s="30"/>
      <c r="C37" s="27" t="str">
        <f>IF(Table4[[#This Row],[Plan Code]]&lt;&gt;"",(VLOOKUP(Table4[[#This Row],[Plan Code]],Table2[#All],2,TRUE)),"")</f>
        <v/>
      </c>
      <c r="D37" s="27" t="str">
        <f>IF(Table4[[#This Row],[Plan Code]]&lt;&gt;"",(VLOOKUP(Table4[[#This Row],[Plan Code]],Table2[#All],3,TRUE)),"")</f>
        <v/>
      </c>
      <c r="E37" s="30"/>
      <c r="F37" s="30"/>
      <c r="G37" s="31"/>
      <c r="H37" s="31"/>
      <c r="I37" s="31"/>
      <c r="J37" s="31"/>
      <c r="K37" s="31"/>
      <c r="L37" s="31"/>
      <c r="M37" s="31"/>
      <c r="N37" s="31"/>
      <c r="O37" s="31"/>
      <c r="P37" s="31"/>
      <c r="Q37" s="31"/>
      <c r="R37" s="42"/>
      <c r="S37" s="41" t="str">
        <f>_xlfn.CONCAT('Contact Info'!$B$3, ", ", 'Contact Info'!$B$4, ", ", 'Contact Info'!$B$5,", ", 'Contact Info'!$B$6)</f>
        <v>Lisa Heffner, Contracts Manager, lheffner@ccah-alliance.org, 831-430-2634</v>
      </c>
      <c r="T37" s="26"/>
    </row>
    <row r="38" spans="1:20" ht="30" x14ac:dyDescent="0.25">
      <c r="A38" s="27" t="str">
        <f>IF(AND(Table4[[#This Row],[Plan Code]]&lt;&gt;"",Table4[[#This Row],[Reporting Quarter]]&lt;&gt;"",Table4[[#This Row],[Reporting Year]]&lt;&gt;""),(_xlfn.CONCAT(ROW()-2,"_",Table4[[#This Row],[Plan Code]],"_",Table4[[#This Row],[Column1]],"_",Table4[[#This Row],[Reporting Quarter]],"_",RIGHT(Table4[[#This Row],[Reporting Year]],2))),"")</f>
        <v/>
      </c>
      <c r="B38" s="30"/>
      <c r="C38" s="27" t="str">
        <f>IF(Table4[[#This Row],[Plan Code]]&lt;&gt;"",(VLOOKUP(Table4[[#This Row],[Plan Code]],Table2[#All],2,TRUE)),"")</f>
        <v/>
      </c>
      <c r="D38" s="27" t="str">
        <f>IF(Table4[[#This Row],[Plan Code]]&lt;&gt;"",(VLOOKUP(Table4[[#This Row],[Plan Code]],Table2[#All],3,TRUE)),"")</f>
        <v/>
      </c>
      <c r="E38" s="30"/>
      <c r="F38" s="30"/>
      <c r="G38" s="31"/>
      <c r="H38" s="31"/>
      <c r="I38" s="31"/>
      <c r="J38" s="31"/>
      <c r="K38" s="31"/>
      <c r="L38" s="31"/>
      <c r="M38" s="31"/>
      <c r="N38" s="31"/>
      <c r="O38" s="31"/>
      <c r="P38" s="31"/>
      <c r="Q38" s="31"/>
      <c r="R38" s="42"/>
      <c r="S38" s="41" t="str">
        <f>_xlfn.CONCAT('Contact Info'!$B$3, ", ", 'Contact Info'!$B$4, ", ", 'Contact Info'!$B$5,", ", 'Contact Info'!$B$6)</f>
        <v>Lisa Heffner, Contracts Manager, lheffner@ccah-alliance.org, 831-430-2634</v>
      </c>
      <c r="T38" s="26"/>
    </row>
    <row r="39" spans="1:20" ht="30" x14ac:dyDescent="0.25">
      <c r="A39" s="27" t="str">
        <f>IF(AND(Table4[[#This Row],[Plan Code]]&lt;&gt;"",Table4[[#This Row],[Reporting Quarter]]&lt;&gt;"",Table4[[#This Row],[Reporting Year]]&lt;&gt;""),(_xlfn.CONCAT(ROW()-2,"_",Table4[[#This Row],[Plan Code]],"_",Table4[[#This Row],[Column1]],"_",Table4[[#This Row],[Reporting Quarter]],"_",RIGHT(Table4[[#This Row],[Reporting Year]],2))),"")</f>
        <v/>
      </c>
      <c r="B39" s="30"/>
      <c r="C39" s="27" t="str">
        <f>IF(Table4[[#This Row],[Plan Code]]&lt;&gt;"",(VLOOKUP(Table4[[#This Row],[Plan Code]],Table2[#All],2,TRUE)),"")</f>
        <v/>
      </c>
      <c r="D39" s="27" t="str">
        <f>IF(Table4[[#This Row],[Plan Code]]&lt;&gt;"",(VLOOKUP(Table4[[#This Row],[Plan Code]],Table2[#All],3,TRUE)),"")</f>
        <v/>
      </c>
      <c r="E39" s="30"/>
      <c r="F39" s="30"/>
      <c r="G39" s="31"/>
      <c r="H39" s="31"/>
      <c r="I39" s="31"/>
      <c r="J39" s="31"/>
      <c r="K39" s="31"/>
      <c r="L39" s="31"/>
      <c r="M39" s="31"/>
      <c r="N39" s="31"/>
      <c r="O39" s="31"/>
      <c r="P39" s="31"/>
      <c r="Q39" s="31"/>
      <c r="R39" s="42"/>
      <c r="S39" s="41" t="str">
        <f>_xlfn.CONCAT('Contact Info'!$B$3, ", ", 'Contact Info'!$B$4, ", ", 'Contact Info'!$B$5,", ", 'Contact Info'!$B$6)</f>
        <v>Lisa Heffner, Contracts Manager, lheffner@ccah-alliance.org, 831-430-2634</v>
      </c>
      <c r="T39" s="26"/>
    </row>
    <row r="40" spans="1:20" ht="30" x14ac:dyDescent="0.25">
      <c r="A40" s="27" t="str">
        <f>IF(AND(Table4[[#This Row],[Plan Code]]&lt;&gt;"",Table4[[#This Row],[Reporting Quarter]]&lt;&gt;"",Table4[[#This Row],[Reporting Year]]&lt;&gt;""),(_xlfn.CONCAT(ROW()-2,"_",Table4[[#This Row],[Plan Code]],"_",Table4[[#This Row],[Column1]],"_",Table4[[#This Row],[Reporting Quarter]],"_",RIGHT(Table4[[#This Row],[Reporting Year]],2))),"")</f>
        <v/>
      </c>
      <c r="B40" s="30"/>
      <c r="C40" s="27" t="str">
        <f>IF(Table4[[#This Row],[Plan Code]]&lt;&gt;"",(VLOOKUP(Table4[[#This Row],[Plan Code]],Table2[#All],2,TRUE)),"")</f>
        <v/>
      </c>
      <c r="D40" s="27" t="str">
        <f>IF(Table4[[#This Row],[Plan Code]]&lt;&gt;"",(VLOOKUP(Table4[[#This Row],[Plan Code]],Table2[#All],3,TRUE)),"")</f>
        <v/>
      </c>
      <c r="E40" s="30"/>
      <c r="F40" s="30"/>
      <c r="G40" s="31"/>
      <c r="H40" s="31"/>
      <c r="I40" s="31"/>
      <c r="J40" s="31"/>
      <c r="K40" s="31"/>
      <c r="L40" s="31"/>
      <c r="M40" s="31"/>
      <c r="N40" s="31"/>
      <c r="O40" s="31"/>
      <c r="P40" s="31"/>
      <c r="Q40" s="31"/>
      <c r="R40" s="42"/>
      <c r="S40" s="41" t="str">
        <f>_xlfn.CONCAT('Contact Info'!$B$3, ", ", 'Contact Info'!$B$4, ", ", 'Contact Info'!$B$5,", ", 'Contact Info'!$B$6)</f>
        <v>Lisa Heffner, Contracts Manager, lheffner@ccah-alliance.org, 831-430-2634</v>
      </c>
      <c r="T40" s="26"/>
    </row>
    <row r="41" spans="1:20" ht="30" x14ac:dyDescent="0.25">
      <c r="A41" s="27" t="str">
        <f>IF(AND(Table4[[#This Row],[Plan Code]]&lt;&gt;"",Table4[[#This Row],[Reporting Quarter]]&lt;&gt;"",Table4[[#This Row],[Reporting Year]]&lt;&gt;""),(_xlfn.CONCAT(ROW()-2,"_",Table4[[#This Row],[Plan Code]],"_",Table4[[#This Row],[Column1]],"_",Table4[[#This Row],[Reporting Quarter]],"_",RIGHT(Table4[[#This Row],[Reporting Year]],2))),"")</f>
        <v/>
      </c>
      <c r="B41" s="30"/>
      <c r="C41" s="27" t="str">
        <f>IF(Table4[[#This Row],[Plan Code]]&lt;&gt;"",(VLOOKUP(Table4[[#This Row],[Plan Code]],Table2[#All],2,TRUE)),"")</f>
        <v/>
      </c>
      <c r="D41" s="27" t="str">
        <f>IF(Table4[[#This Row],[Plan Code]]&lt;&gt;"",(VLOOKUP(Table4[[#This Row],[Plan Code]],Table2[#All],3,TRUE)),"")</f>
        <v/>
      </c>
      <c r="E41" s="30"/>
      <c r="F41" s="30"/>
      <c r="G41" s="31"/>
      <c r="H41" s="31"/>
      <c r="I41" s="31"/>
      <c r="J41" s="31"/>
      <c r="K41" s="31"/>
      <c r="L41" s="31"/>
      <c r="M41" s="31"/>
      <c r="N41" s="31"/>
      <c r="O41" s="31"/>
      <c r="P41" s="31"/>
      <c r="Q41" s="31"/>
      <c r="R41" s="42"/>
      <c r="S41" s="41" t="str">
        <f>_xlfn.CONCAT('Contact Info'!$B$3, ", ", 'Contact Info'!$B$4, ", ", 'Contact Info'!$B$5,", ", 'Contact Info'!$B$6)</f>
        <v>Lisa Heffner, Contracts Manager, lheffner@ccah-alliance.org, 831-430-2634</v>
      </c>
      <c r="T41" s="26"/>
    </row>
    <row r="42" spans="1:20" ht="30" x14ac:dyDescent="0.25">
      <c r="A42" s="27" t="str">
        <f>IF(AND(Table4[[#This Row],[Plan Code]]&lt;&gt;"",Table4[[#This Row],[Reporting Quarter]]&lt;&gt;"",Table4[[#This Row],[Reporting Year]]&lt;&gt;""),(_xlfn.CONCAT(ROW()-2,"_",Table4[[#This Row],[Plan Code]],"_",Table4[[#This Row],[Column1]],"_",Table4[[#This Row],[Reporting Quarter]],"_",RIGHT(Table4[[#This Row],[Reporting Year]],2))),"")</f>
        <v/>
      </c>
      <c r="B42" s="30"/>
      <c r="C42" s="27" t="str">
        <f>IF(Table4[[#This Row],[Plan Code]]&lt;&gt;"",(VLOOKUP(Table4[[#This Row],[Plan Code]],Table2[#All],2,TRUE)),"")</f>
        <v/>
      </c>
      <c r="D42" s="27" t="str">
        <f>IF(Table4[[#This Row],[Plan Code]]&lt;&gt;"",(VLOOKUP(Table4[[#This Row],[Plan Code]],Table2[#All],3,TRUE)),"")</f>
        <v/>
      </c>
      <c r="E42" s="30"/>
      <c r="F42" s="30"/>
      <c r="G42" s="31"/>
      <c r="H42" s="31"/>
      <c r="I42" s="31"/>
      <c r="J42" s="31"/>
      <c r="K42" s="31"/>
      <c r="L42" s="31"/>
      <c r="M42" s="31"/>
      <c r="N42" s="31"/>
      <c r="O42" s="31"/>
      <c r="P42" s="31"/>
      <c r="Q42" s="31"/>
      <c r="R42" s="42"/>
      <c r="S42" s="41" t="str">
        <f>_xlfn.CONCAT('Contact Info'!$B$3, ", ", 'Contact Info'!$B$4, ", ", 'Contact Info'!$B$5,", ", 'Contact Info'!$B$6)</f>
        <v>Lisa Heffner, Contracts Manager, lheffner@ccah-alliance.org, 831-430-2634</v>
      </c>
      <c r="T42" s="26"/>
    </row>
    <row r="43" spans="1:20" ht="30" x14ac:dyDescent="0.25">
      <c r="A43" s="27" t="str">
        <f>IF(AND(Table4[[#This Row],[Plan Code]]&lt;&gt;"",Table4[[#This Row],[Reporting Quarter]]&lt;&gt;"",Table4[[#This Row],[Reporting Year]]&lt;&gt;""),(_xlfn.CONCAT(ROW()-2,"_",Table4[[#This Row],[Plan Code]],"_",Table4[[#This Row],[Column1]],"_",Table4[[#This Row],[Reporting Quarter]],"_",RIGHT(Table4[[#This Row],[Reporting Year]],2))),"")</f>
        <v/>
      </c>
      <c r="B43" s="30"/>
      <c r="C43" s="27" t="str">
        <f>IF(Table4[[#This Row],[Plan Code]]&lt;&gt;"",(VLOOKUP(Table4[[#This Row],[Plan Code]],Table2[#All],2,TRUE)),"")</f>
        <v/>
      </c>
      <c r="D43" s="27" t="str">
        <f>IF(Table4[[#This Row],[Plan Code]]&lt;&gt;"",(VLOOKUP(Table4[[#This Row],[Plan Code]],Table2[#All],3,TRUE)),"")</f>
        <v/>
      </c>
      <c r="E43" s="30"/>
      <c r="F43" s="30"/>
      <c r="G43" s="31"/>
      <c r="H43" s="31"/>
      <c r="I43" s="31"/>
      <c r="J43" s="31"/>
      <c r="K43" s="31"/>
      <c r="L43" s="31"/>
      <c r="M43" s="31"/>
      <c r="N43" s="31"/>
      <c r="O43" s="31"/>
      <c r="P43" s="31"/>
      <c r="Q43" s="31"/>
      <c r="R43" s="42"/>
      <c r="S43" s="41" t="str">
        <f>_xlfn.CONCAT('Contact Info'!$B$3, ", ", 'Contact Info'!$B$4, ", ", 'Contact Info'!$B$5,", ", 'Contact Info'!$B$6)</f>
        <v>Lisa Heffner, Contracts Manager, lheffner@ccah-alliance.org, 831-430-2634</v>
      </c>
      <c r="T43" s="26"/>
    </row>
    <row r="44" spans="1:20" ht="30" x14ac:dyDescent="0.25">
      <c r="A44" s="27" t="str">
        <f>IF(AND(Table4[[#This Row],[Plan Code]]&lt;&gt;"",Table4[[#This Row],[Reporting Quarter]]&lt;&gt;"",Table4[[#This Row],[Reporting Year]]&lt;&gt;""),(_xlfn.CONCAT(ROW()-2,"_",Table4[[#This Row],[Plan Code]],"_",Table4[[#This Row],[Column1]],"_",Table4[[#This Row],[Reporting Quarter]],"_",RIGHT(Table4[[#This Row],[Reporting Year]],2))),"")</f>
        <v/>
      </c>
      <c r="B44" s="30"/>
      <c r="C44" s="27" t="str">
        <f>IF(Table4[[#This Row],[Plan Code]]&lt;&gt;"",(VLOOKUP(Table4[[#This Row],[Plan Code]],Table2[#All],2,TRUE)),"")</f>
        <v/>
      </c>
      <c r="D44" s="27" t="str">
        <f>IF(Table4[[#This Row],[Plan Code]]&lt;&gt;"",(VLOOKUP(Table4[[#This Row],[Plan Code]],Table2[#All],3,TRUE)),"")</f>
        <v/>
      </c>
      <c r="E44" s="30"/>
      <c r="F44" s="30"/>
      <c r="G44" s="31"/>
      <c r="H44" s="31"/>
      <c r="I44" s="31"/>
      <c r="J44" s="31"/>
      <c r="K44" s="31"/>
      <c r="L44" s="31"/>
      <c r="M44" s="31"/>
      <c r="N44" s="31"/>
      <c r="O44" s="31"/>
      <c r="P44" s="31"/>
      <c r="Q44" s="31"/>
      <c r="R44" s="42"/>
      <c r="S44" s="41" t="str">
        <f>_xlfn.CONCAT('Contact Info'!$B$3, ", ", 'Contact Info'!$B$4, ", ", 'Contact Info'!$B$5,", ", 'Contact Info'!$B$6)</f>
        <v>Lisa Heffner, Contracts Manager, lheffner@ccah-alliance.org, 831-430-2634</v>
      </c>
      <c r="T44" s="26"/>
    </row>
    <row r="45" spans="1:20" ht="30" x14ac:dyDescent="0.25">
      <c r="A45" s="27" t="str">
        <f>IF(AND(Table4[[#This Row],[Plan Code]]&lt;&gt;"",Table4[[#This Row],[Reporting Quarter]]&lt;&gt;"",Table4[[#This Row],[Reporting Year]]&lt;&gt;""),(_xlfn.CONCAT(ROW()-2,"_",Table4[[#This Row],[Plan Code]],"_",Table4[[#This Row],[Column1]],"_",Table4[[#This Row],[Reporting Quarter]],"_",RIGHT(Table4[[#This Row],[Reporting Year]],2))),"")</f>
        <v/>
      </c>
      <c r="B45" s="30"/>
      <c r="C45" s="27" t="str">
        <f>IF(Table4[[#This Row],[Plan Code]]&lt;&gt;"",(VLOOKUP(Table4[[#This Row],[Plan Code]],Table2[#All],2,TRUE)),"")</f>
        <v/>
      </c>
      <c r="D45" s="27" t="str">
        <f>IF(Table4[[#This Row],[Plan Code]]&lt;&gt;"",(VLOOKUP(Table4[[#This Row],[Plan Code]],Table2[#All],3,TRUE)),"")</f>
        <v/>
      </c>
      <c r="E45" s="30"/>
      <c r="F45" s="30"/>
      <c r="G45" s="31"/>
      <c r="H45" s="31"/>
      <c r="I45" s="31"/>
      <c r="J45" s="31"/>
      <c r="K45" s="31"/>
      <c r="L45" s="31"/>
      <c r="M45" s="31"/>
      <c r="N45" s="31"/>
      <c r="O45" s="31"/>
      <c r="P45" s="31"/>
      <c r="Q45" s="31"/>
      <c r="R45" s="42"/>
      <c r="S45" s="41" t="str">
        <f>_xlfn.CONCAT('Contact Info'!$B$3, ", ", 'Contact Info'!$B$4, ", ", 'Contact Info'!$B$5,", ", 'Contact Info'!$B$6)</f>
        <v>Lisa Heffner, Contracts Manager, lheffner@ccah-alliance.org, 831-430-2634</v>
      </c>
      <c r="T45" s="26"/>
    </row>
    <row r="46" spans="1:20" ht="30" x14ac:dyDescent="0.25">
      <c r="A46" s="27" t="str">
        <f>IF(AND(Table4[[#This Row],[Plan Code]]&lt;&gt;"",Table4[[#This Row],[Reporting Quarter]]&lt;&gt;"",Table4[[#This Row],[Reporting Year]]&lt;&gt;""),(_xlfn.CONCAT(ROW()-2,"_",Table4[[#This Row],[Plan Code]],"_",Table4[[#This Row],[Column1]],"_",Table4[[#This Row],[Reporting Quarter]],"_",RIGHT(Table4[[#This Row],[Reporting Year]],2))),"")</f>
        <v/>
      </c>
      <c r="B46" s="30"/>
      <c r="C46" s="27" t="str">
        <f>IF(Table4[[#This Row],[Plan Code]]&lt;&gt;"",(VLOOKUP(Table4[[#This Row],[Plan Code]],Table2[#All],2,TRUE)),"")</f>
        <v/>
      </c>
      <c r="D46" s="27" t="str">
        <f>IF(Table4[[#This Row],[Plan Code]]&lt;&gt;"",(VLOOKUP(Table4[[#This Row],[Plan Code]],Table2[#All],3,TRUE)),"")</f>
        <v/>
      </c>
      <c r="E46" s="30"/>
      <c r="F46" s="30"/>
      <c r="G46" s="31"/>
      <c r="H46" s="31"/>
      <c r="I46" s="31"/>
      <c r="J46" s="31"/>
      <c r="K46" s="31"/>
      <c r="L46" s="31"/>
      <c r="M46" s="31"/>
      <c r="N46" s="31"/>
      <c r="O46" s="31"/>
      <c r="P46" s="31"/>
      <c r="Q46" s="31"/>
      <c r="R46" s="42"/>
      <c r="S46" s="41" t="str">
        <f>_xlfn.CONCAT('Contact Info'!$B$3, ", ", 'Contact Info'!$B$4, ", ", 'Contact Info'!$B$5,", ", 'Contact Info'!$B$6)</f>
        <v>Lisa Heffner, Contracts Manager, lheffner@ccah-alliance.org, 831-430-2634</v>
      </c>
      <c r="T46" s="26"/>
    </row>
    <row r="47" spans="1:20" ht="30" x14ac:dyDescent="0.25">
      <c r="A47" s="27" t="str">
        <f>IF(AND(Table4[[#This Row],[Plan Code]]&lt;&gt;"",Table4[[#This Row],[Reporting Quarter]]&lt;&gt;"",Table4[[#This Row],[Reporting Year]]&lt;&gt;""),(_xlfn.CONCAT(ROW()-2,"_",Table4[[#This Row],[Plan Code]],"_",Table4[[#This Row],[Column1]],"_",Table4[[#This Row],[Reporting Quarter]],"_",RIGHT(Table4[[#This Row],[Reporting Year]],2))),"")</f>
        <v/>
      </c>
      <c r="B47" s="30"/>
      <c r="C47" s="27" t="str">
        <f>IF(Table4[[#This Row],[Plan Code]]&lt;&gt;"",(VLOOKUP(Table4[[#This Row],[Plan Code]],Table2[#All],2,TRUE)),"")</f>
        <v/>
      </c>
      <c r="D47" s="27" t="str">
        <f>IF(Table4[[#This Row],[Plan Code]]&lt;&gt;"",(VLOOKUP(Table4[[#This Row],[Plan Code]],Table2[#All],3,TRUE)),"")</f>
        <v/>
      </c>
      <c r="E47" s="30"/>
      <c r="F47" s="30"/>
      <c r="G47" s="31"/>
      <c r="H47" s="31"/>
      <c r="I47" s="31"/>
      <c r="J47" s="31"/>
      <c r="K47" s="31"/>
      <c r="L47" s="31"/>
      <c r="M47" s="31"/>
      <c r="N47" s="31"/>
      <c r="O47" s="31"/>
      <c r="P47" s="31"/>
      <c r="Q47" s="31"/>
      <c r="R47" s="42"/>
      <c r="S47" s="41" t="str">
        <f>_xlfn.CONCAT('Contact Info'!$B$3, ", ", 'Contact Info'!$B$4, ", ", 'Contact Info'!$B$5,", ", 'Contact Info'!$B$6)</f>
        <v>Lisa Heffner, Contracts Manager, lheffner@ccah-alliance.org, 831-430-2634</v>
      </c>
      <c r="T47" s="26"/>
    </row>
    <row r="48" spans="1:20" ht="30" x14ac:dyDescent="0.25">
      <c r="A48" s="27" t="str">
        <f>IF(AND(Table4[[#This Row],[Plan Code]]&lt;&gt;"",Table4[[#This Row],[Reporting Quarter]]&lt;&gt;"",Table4[[#This Row],[Reporting Year]]&lt;&gt;""),(_xlfn.CONCAT(ROW()-2,"_",Table4[[#This Row],[Plan Code]],"_",Table4[[#This Row],[Column1]],"_",Table4[[#This Row],[Reporting Quarter]],"_",RIGHT(Table4[[#This Row],[Reporting Year]],2))),"")</f>
        <v/>
      </c>
      <c r="B48" s="30"/>
      <c r="C48" s="27" t="str">
        <f>IF(Table4[[#This Row],[Plan Code]]&lt;&gt;"",(VLOOKUP(Table4[[#This Row],[Plan Code]],Table2[#All],2,TRUE)),"")</f>
        <v/>
      </c>
      <c r="D48" s="27" t="str">
        <f>IF(Table4[[#This Row],[Plan Code]]&lt;&gt;"",(VLOOKUP(Table4[[#This Row],[Plan Code]],Table2[#All],3,TRUE)),"")</f>
        <v/>
      </c>
      <c r="E48" s="30"/>
      <c r="F48" s="30"/>
      <c r="G48" s="31"/>
      <c r="H48" s="31"/>
      <c r="I48" s="31"/>
      <c r="J48" s="31"/>
      <c r="K48" s="31"/>
      <c r="L48" s="31"/>
      <c r="M48" s="31"/>
      <c r="N48" s="31"/>
      <c r="O48" s="31"/>
      <c r="P48" s="31"/>
      <c r="Q48" s="31"/>
      <c r="R48" s="42"/>
      <c r="S48" s="41" t="str">
        <f>_xlfn.CONCAT('Contact Info'!$B$3, ", ", 'Contact Info'!$B$4, ", ", 'Contact Info'!$B$5,", ", 'Contact Info'!$B$6)</f>
        <v>Lisa Heffner, Contracts Manager, lheffner@ccah-alliance.org, 831-430-2634</v>
      </c>
      <c r="T48" s="26"/>
    </row>
    <row r="49" spans="1:20" ht="30" x14ac:dyDescent="0.25">
      <c r="A49" s="27" t="str">
        <f>IF(AND(Table4[[#This Row],[Plan Code]]&lt;&gt;"",Table4[[#This Row],[Reporting Quarter]]&lt;&gt;"",Table4[[#This Row],[Reporting Year]]&lt;&gt;""),(_xlfn.CONCAT(ROW()-2,"_",Table4[[#This Row],[Plan Code]],"_",Table4[[#This Row],[Column1]],"_",Table4[[#This Row],[Reporting Quarter]],"_",RIGHT(Table4[[#This Row],[Reporting Year]],2))),"")</f>
        <v/>
      </c>
      <c r="B49" s="30"/>
      <c r="C49" s="27" t="str">
        <f>IF(Table4[[#This Row],[Plan Code]]&lt;&gt;"",(VLOOKUP(Table4[[#This Row],[Plan Code]],Table2[#All],2,TRUE)),"")</f>
        <v/>
      </c>
      <c r="D49" s="27" t="str">
        <f>IF(Table4[[#This Row],[Plan Code]]&lt;&gt;"",(VLOOKUP(Table4[[#This Row],[Plan Code]],Table2[#All],3,TRUE)),"")</f>
        <v/>
      </c>
      <c r="E49" s="30"/>
      <c r="F49" s="30"/>
      <c r="G49" s="31"/>
      <c r="H49" s="31"/>
      <c r="I49" s="31"/>
      <c r="J49" s="31"/>
      <c r="K49" s="31"/>
      <c r="L49" s="31"/>
      <c r="M49" s="31"/>
      <c r="N49" s="31"/>
      <c r="O49" s="31"/>
      <c r="P49" s="31"/>
      <c r="Q49" s="31"/>
      <c r="R49" s="42"/>
      <c r="S49" s="41" t="str">
        <f>_xlfn.CONCAT('Contact Info'!$B$3, ", ", 'Contact Info'!$B$4, ", ", 'Contact Info'!$B$5,", ", 'Contact Info'!$B$6)</f>
        <v>Lisa Heffner, Contracts Manager, lheffner@ccah-alliance.org, 831-430-2634</v>
      </c>
      <c r="T49" s="26"/>
    </row>
    <row r="50" spans="1:20" ht="30" x14ac:dyDescent="0.25">
      <c r="A50" s="27" t="str">
        <f>IF(AND(Table4[[#This Row],[Plan Code]]&lt;&gt;"",Table4[[#This Row],[Reporting Quarter]]&lt;&gt;"",Table4[[#This Row],[Reporting Year]]&lt;&gt;""),(_xlfn.CONCAT(ROW()-2,"_",Table4[[#This Row],[Plan Code]],"_",Table4[[#This Row],[Column1]],"_",Table4[[#This Row],[Reporting Quarter]],"_",RIGHT(Table4[[#This Row],[Reporting Year]],2))),"")</f>
        <v/>
      </c>
      <c r="B50" s="30"/>
      <c r="C50" s="27" t="str">
        <f>IF(Table4[[#This Row],[Plan Code]]&lt;&gt;"",(VLOOKUP(Table4[[#This Row],[Plan Code]],Table2[#All],2,TRUE)),"")</f>
        <v/>
      </c>
      <c r="D50" s="27" t="str">
        <f>IF(Table4[[#This Row],[Plan Code]]&lt;&gt;"",(VLOOKUP(Table4[[#This Row],[Plan Code]],Table2[#All],3,TRUE)),"")</f>
        <v/>
      </c>
      <c r="E50" s="30"/>
      <c r="F50" s="30"/>
      <c r="G50" s="31"/>
      <c r="H50" s="31"/>
      <c r="I50" s="31"/>
      <c r="J50" s="31"/>
      <c r="K50" s="31"/>
      <c r="L50" s="31"/>
      <c r="M50" s="31"/>
      <c r="N50" s="31"/>
      <c r="O50" s="31"/>
      <c r="P50" s="31"/>
      <c r="Q50" s="31"/>
      <c r="R50" s="42"/>
      <c r="S50" s="41" t="str">
        <f>_xlfn.CONCAT('Contact Info'!$B$3, ", ", 'Contact Info'!$B$4, ", ", 'Contact Info'!$B$5,", ", 'Contact Info'!$B$6)</f>
        <v>Lisa Heffner, Contracts Manager, lheffner@ccah-alliance.org, 831-430-2634</v>
      </c>
      <c r="T50" s="26"/>
    </row>
    <row r="51" spans="1:20" ht="30" x14ac:dyDescent="0.25">
      <c r="A51" s="27" t="str">
        <f>IF(AND(Table4[[#This Row],[Plan Code]]&lt;&gt;"",Table4[[#This Row],[Reporting Quarter]]&lt;&gt;"",Table4[[#This Row],[Reporting Year]]&lt;&gt;""),(_xlfn.CONCAT(ROW()-2,"_",Table4[[#This Row],[Plan Code]],"_",Table4[[#This Row],[Column1]],"_",Table4[[#This Row],[Reporting Quarter]],"_",RIGHT(Table4[[#This Row],[Reporting Year]],2))),"")</f>
        <v/>
      </c>
      <c r="B51" s="30"/>
      <c r="C51" s="27" t="str">
        <f>IF(Table4[[#This Row],[Plan Code]]&lt;&gt;"",(VLOOKUP(Table4[[#This Row],[Plan Code]],Table2[#All],2,TRUE)),"")</f>
        <v/>
      </c>
      <c r="D51" s="27" t="str">
        <f>IF(Table4[[#This Row],[Plan Code]]&lt;&gt;"",(VLOOKUP(Table4[[#This Row],[Plan Code]],Table2[#All],3,TRUE)),"")</f>
        <v/>
      </c>
      <c r="E51" s="30"/>
      <c r="F51" s="30"/>
      <c r="G51" s="31"/>
      <c r="H51" s="31"/>
      <c r="I51" s="31"/>
      <c r="J51" s="31"/>
      <c r="K51" s="31"/>
      <c r="L51" s="31"/>
      <c r="M51" s="31"/>
      <c r="N51" s="31"/>
      <c r="O51" s="31"/>
      <c r="P51" s="31"/>
      <c r="Q51" s="31"/>
      <c r="R51" s="42"/>
      <c r="S51" s="41" t="str">
        <f>_xlfn.CONCAT('Contact Info'!$B$3, ", ", 'Contact Info'!$B$4, ", ", 'Contact Info'!$B$5,", ", 'Contact Info'!$B$6)</f>
        <v>Lisa Heffner, Contracts Manager, lheffner@ccah-alliance.org, 831-430-2634</v>
      </c>
      <c r="T51" s="26"/>
    </row>
    <row r="52" spans="1:20" ht="30" x14ac:dyDescent="0.25">
      <c r="A52" s="27" t="str">
        <f>IF(AND(Table4[[#This Row],[Plan Code]]&lt;&gt;"",Table4[[#This Row],[Reporting Quarter]]&lt;&gt;"",Table4[[#This Row],[Reporting Year]]&lt;&gt;""),(_xlfn.CONCAT(ROW()-2,"_",Table4[[#This Row],[Plan Code]],"_",Table4[[#This Row],[Column1]],"_",Table4[[#This Row],[Reporting Quarter]],"_",RIGHT(Table4[[#This Row],[Reporting Year]],2))),"")</f>
        <v/>
      </c>
      <c r="B52" s="30"/>
      <c r="C52" s="27" t="str">
        <f>IF(Table4[[#This Row],[Plan Code]]&lt;&gt;"",(VLOOKUP(Table4[[#This Row],[Plan Code]],Table2[#All],2,TRUE)),"")</f>
        <v/>
      </c>
      <c r="D52" s="27" t="str">
        <f>IF(Table4[[#This Row],[Plan Code]]&lt;&gt;"",(VLOOKUP(Table4[[#This Row],[Plan Code]],Table2[#All],3,TRUE)),"")</f>
        <v/>
      </c>
      <c r="E52" s="30"/>
      <c r="F52" s="30"/>
      <c r="G52" s="31"/>
      <c r="H52" s="31"/>
      <c r="I52" s="31"/>
      <c r="J52" s="31"/>
      <c r="K52" s="31"/>
      <c r="L52" s="31"/>
      <c r="M52" s="31"/>
      <c r="N52" s="31"/>
      <c r="O52" s="31"/>
      <c r="P52" s="31"/>
      <c r="Q52" s="31"/>
      <c r="R52" s="42"/>
      <c r="S52" s="41" t="str">
        <f>_xlfn.CONCAT('Contact Info'!$B$3, ", ", 'Contact Info'!$B$4, ", ", 'Contact Info'!$B$5,", ", 'Contact Info'!$B$6)</f>
        <v>Lisa Heffner, Contracts Manager, lheffner@ccah-alliance.org, 831-430-2634</v>
      </c>
      <c r="T52" s="26"/>
    </row>
    <row r="53" spans="1:20" ht="30" x14ac:dyDescent="0.25">
      <c r="A53" s="27" t="str">
        <f>IF(AND(Table4[[#This Row],[Plan Code]]&lt;&gt;"",Table4[[#This Row],[Reporting Quarter]]&lt;&gt;"",Table4[[#This Row],[Reporting Year]]&lt;&gt;""),(_xlfn.CONCAT(ROW()-2,"_",Table4[[#This Row],[Plan Code]],"_",Table4[[#This Row],[Column1]],"_",Table4[[#This Row],[Reporting Quarter]],"_",RIGHT(Table4[[#This Row],[Reporting Year]],2))),"")</f>
        <v/>
      </c>
      <c r="B53" s="30"/>
      <c r="C53" s="27" t="str">
        <f>IF(Table4[[#This Row],[Plan Code]]&lt;&gt;"",(VLOOKUP(Table4[[#This Row],[Plan Code]],Table2[#All],2,TRUE)),"")</f>
        <v/>
      </c>
      <c r="D53" s="27" t="str">
        <f>IF(Table4[[#This Row],[Plan Code]]&lt;&gt;"",(VLOOKUP(Table4[[#This Row],[Plan Code]],Table2[#All],3,TRUE)),"")</f>
        <v/>
      </c>
      <c r="E53" s="30"/>
      <c r="F53" s="30"/>
      <c r="G53" s="31"/>
      <c r="H53" s="31"/>
      <c r="I53" s="31"/>
      <c r="J53" s="31"/>
      <c r="K53" s="31"/>
      <c r="L53" s="31"/>
      <c r="M53" s="31"/>
      <c r="N53" s="31"/>
      <c r="O53" s="31"/>
      <c r="P53" s="31"/>
      <c r="Q53" s="31"/>
      <c r="R53" s="42"/>
      <c r="S53" s="41" t="str">
        <f>_xlfn.CONCAT('Contact Info'!$B$3, ", ", 'Contact Info'!$B$4, ", ", 'Contact Info'!$B$5,", ", 'Contact Info'!$B$6)</f>
        <v>Lisa Heffner, Contracts Manager, lheffner@ccah-alliance.org, 831-430-2634</v>
      </c>
      <c r="T53" s="26"/>
    </row>
    <row r="54" spans="1:20" ht="30" x14ac:dyDescent="0.25">
      <c r="A54" s="27" t="str">
        <f>IF(AND(Table4[[#This Row],[Plan Code]]&lt;&gt;"",Table4[[#This Row],[Reporting Quarter]]&lt;&gt;"",Table4[[#This Row],[Reporting Year]]&lt;&gt;""),(_xlfn.CONCAT(ROW()-2,"_",Table4[[#This Row],[Plan Code]],"_",Table4[[#This Row],[Column1]],"_",Table4[[#This Row],[Reporting Quarter]],"_",RIGHT(Table4[[#This Row],[Reporting Year]],2))),"")</f>
        <v/>
      </c>
      <c r="B54" s="30"/>
      <c r="C54" s="27" t="str">
        <f>IF(Table4[[#This Row],[Plan Code]]&lt;&gt;"",(VLOOKUP(Table4[[#This Row],[Plan Code]],Table2[#All],2,TRUE)),"")</f>
        <v/>
      </c>
      <c r="D54" s="27" t="str">
        <f>IF(Table4[[#This Row],[Plan Code]]&lt;&gt;"",(VLOOKUP(Table4[[#This Row],[Plan Code]],Table2[#All],3,TRUE)),"")</f>
        <v/>
      </c>
      <c r="E54" s="30"/>
      <c r="F54" s="30"/>
      <c r="G54" s="31"/>
      <c r="H54" s="31"/>
      <c r="I54" s="31"/>
      <c r="J54" s="31"/>
      <c r="K54" s="31"/>
      <c r="L54" s="31"/>
      <c r="M54" s="31"/>
      <c r="N54" s="31"/>
      <c r="O54" s="31"/>
      <c r="P54" s="31"/>
      <c r="Q54" s="31"/>
      <c r="R54" s="42"/>
      <c r="S54" s="41" t="str">
        <f>_xlfn.CONCAT('Contact Info'!$B$3, ", ", 'Contact Info'!$B$4, ", ", 'Contact Info'!$B$5,", ", 'Contact Info'!$B$6)</f>
        <v>Lisa Heffner, Contracts Manager, lheffner@ccah-alliance.org, 831-430-2634</v>
      </c>
      <c r="T54" s="26"/>
    </row>
    <row r="55" spans="1:20" ht="30" x14ac:dyDescent="0.25">
      <c r="A55" s="27" t="str">
        <f>IF(AND(Table4[[#This Row],[Plan Code]]&lt;&gt;"",Table4[[#This Row],[Reporting Quarter]]&lt;&gt;"",Table4[[#This Row],[Reporting Year]]&lt;&gt;""),(_xlfn.CONCAT(ROW()-2,"_",Table4[[#This Row],[Plan Code]],"_",Table4[[#This Row],[Column1]],"_",Table4[[#This Row],[Reporting Quarter]],"_",RIGHT(Table4[[#This Row],[Reporting Year]],2))),"")</f>
        <v/>
      </c>
      <c r="B55" s="30"/>
      <c r="C55" s="27" t="str">
        <f>IF(Table4[[#This Row],[Plan Code]]&lt;&gt;"",(VLOOKUP(Table4[[#This Row],[Plan Code]],Table2[#All],2,TRUE)),"")</f>
        <v/>
      </c>
      <c r="D55" s="27" t="str">
        <f>IF(Table4[[#This Row],[Plan Code]]&lt;&gt;"",(VLOOKUP(Table4[[#This Row],[Plan Code]],Table2[#All],3,TRUE)),"")</f>
        <v/>
      </c>
      <c r="E55" s="30"/>
      <c r="F55" s="30"/>
      <c r="G55" s="31"/>
      <c r="H55" s="31"/>
      <c r="I55" s="31"/>
      <c r="J55" s="31"/>
      <c r="K55" s="31"/>
      <c r="L55" s="31"/>
      <c r="M55" s="31"/>
      <c r="N55" s="31"/>
      <c r="O55" s="31"/>
      <c r="P55" s="31"/>
      <c r="Q55" s="31"/>
      <c r="R55" s="42"/>
      <c r="S55" s="41" t="str">
        <f>_xlfn.CONCAT('Contact Info'!$B$3, ", ", 'Contact Info'!$B$4, ", ", 'Contact Info'!$B$5,", ", 'Contact Info'!$B$6)</f>
        <v>Lisa Heffner, Contracts Manager, lheffner@ccah-alliance.org, 831-430-2634</v>
      </c>
      <c r="T55" s="26"/>
    </row>
    <row r="56" spans="1:20" ht="30" x14ac:dyDescent="0.25">
      <c r="A56" s="27" t="str">
        <f>IF(AND(Table4[[#This Row],[Plan Code]]&lt;&gt;"",Table4[[#This Row],[Reporting Quarter]]&lt;&gt;"",Table4[[#This Row],[Reporting Year]]&lt;&gt;""),(_xlfn.CONCAT(ROW()-2,"_",Table4[[#This Row],[Plan Code]],"_",Table4[[#This Row],[Column1]],"_",Table4[[#This Row],[Reporting Quarter]],"_",RIGHT(Table4[[#This Row],[Reporting Year]],2))),"")</f>
        <v/>
      </c>
      <c r="B56" s="30"/>
      <c r="C56" s="27" t="str">
        <f>IF(Table4[[#This Row],[Plan Code]]&lt;&gt;"",(VLOOKUP(Table4[[#This Row],[Plan Code]],Table2[#All],2,TRUE)),"")</f>
        <v/>
      </c>
      <c r="D56" s="27" t="str">
        <f>IF(Table4[[#This Row],[Plan Code]]&lt;&gt;"",(VLOOKUP(Table4[[#This Row],[Plan Code]],Table2[#All],3,TRUE)),"")</f>
        <v/>
      </c>
      <c r="E56" s="30"/>
      <c r="F56" s="30"/>
      <c r="G56" s="31"/>
      <c r="H56" s="31"/>
      <c r="I56" s="31"/>
      <c r="J56" s="31"/>
      <c r="K56" s="31"/>
      <c r="L56" s="31"/>
      <c r="M56" s="31"/>
      <c r="N56" s="31"/>
      <c r="O56" s="31"/>
      <c r="P56" s="31"/>
      <c r="Q56" s="31"/>
      <c r="R56" s="42"/>
      <c r="S56" s="41" t="str">
        <f>_xlfn.CONCAT('Contact Info'!$B$3, ", ", 'Contact Info'!$B$4, ", ", 'Contact Info'!$B$5,", ", 'Contact Info'!$B$6)</f>
        <v>Lisa Heffner, Contracts Manager, lheffner@ccah-alliance.org, 831-430-2634</v>
      </c>
      <c r="T56" s="26"/>
    </row>
    <row r="57" spans="1:20" ht="30" x14ac:dyDescent="0.25">
      <c r="A57" s="27" t="str">
        <f>IF(AND(Table4[[#This Row],[Plan Code]]&lt;&gt;"",Table4[[#This Row],[Reporting Quarter]]&lt;&gt;"",Table4[[#This Row],[Reporting Year]]&lt;&gt;""),(_xlfn.CONCAT(ROW()-2,"_",Table4[[#This Row],[Plan Code]],"_",Table4[[#This Row],[Column1]],"_",Table4[[#This Row],[Reporting Quarter]],"_",RIGHT(Table4[[#This Row],[Reporting Year]],2))),"")</f>
        <v/>
      </c>
      <c r="B57" s="30"/>
      <c r="C57" s="27" t="str">
        <f>IF(Table4[[#This Row],[Plan Code]]&lt;&gt;"",(VLOOKUP(Table4[[#This Row],[Plan Code]],Table2[#All],2,TRUE)),"")</f>
        <v/>
      </c>
      <c r="D57" s="27" t="str">
        <f>IF(Table4[[#This Row],[Plan Code]]&lt;&gt;"",(VLOOKUP(Table4[[#This Row],[Plan Code]],Table2[#All],3,TRUE)),"")</f>
        <v/>
      </c>
      <c r="E57" s="30"/>
      <c r="F57" s="30"/>
      <c r="G57" s="31"/>
      <c r="H57" s="31"/>
      <c r="I57" s="31"/>
      <c r="J57" s="31"/>
      <c r="K57" s="31"/>
      <c r="L57" s="31"/>
      <c r="M57" s="31"/>
      <c r="N57" s="31"/>
      <c r="O57" s="31"/>
      <c r="P57" s="31"/>
      <c r="Q57" s="31"/>
      <c r="R57" s="42"/>
      <c r="S57" s="41" t="str">
        <f>_xlfn.CONCAT('Contact Info'!$B$3, ", ", 'Contact Info'!$B$4, ", ", 'Contact Info'!$B$5,", ", 'Contact Info'!$B$6)</f>
        <v>Lisa Heffner, Contracts Manager, lheffner@ccah-alliance.org, 831-430-2634</v>
      </c>
      <c r="T57" s="26"/>
    </row>
    <row r="58" spans="1:20" ht="30" x14ac:dyDescent="0.25">
      <c r="A58" s="27" t="str">
        <f>IF(AND(Table4[[#This Row],[Plan Code]]&lt;&gt;"",Table4[[#This Row],[Reporting Quarter]]&lt;&gt;"",Table4[[#This Row],[Reporting Year]]&lt;&gt;""),(_xlfn.CONCAT(ROW()-2,"_",Table4[[#This Row],[Plan Code]],"_",Table4[[#This Row],[Column1]],"_",Table4[[#This Row],[Reporting Quarter]],"_",RIGHT(Table4[[#This Row],[Reporting Year]],2))),"")</f>
        <v/>
      </c>
      <c r="B58" s="30"/>
      <c r="C58" s="27" t="str">
        <f>IF(Table4[[#This Row],[Plan Code]]&lt;&gt;"",(VLOOKUP(Table4[[#This Row],[Plan Code]],Table2[#All],2,TRUE)),"")</f>
        <v/>
      </c>
      <c r="D58" s="27" t="str">
        <f>IF(Table4[[#This Row],[Plan Code]]&lt;&gt;"",(VLOOKUP(Table4[[#This Row],[Plan Code]],Table2[#All],3,TRUE)),"")</f>
        <v/>
      </c>
      <c r="E58" s="30"/>
      <c r="F58" s="30"/>
      <c r="G58" s="31"/>
      <c r="H58" s="31"/>
      <c r="I58" s="31"/>
      <c r="J58" s="31"/>
      <c r="K58" s="31"/>
      <c r="L58" s="31"/>
      <c r="M58" s="31"/>
      <c r="N58" s="31"/>
      <c r="O58" s="31"/>
      <c r="P58" s="31"/>
      <c r="Q58" s="31"/>
      <c r="R58" s="42"/>
      <c r="S58" s="41" t="str">
        <f>_xlfn.CONCAT('Contact Info'!$B$3, ", ", 'Contact Info'!$B$4, ", ", 'Contact Info'!$B$5,", ", 'Contact Info'!$B$6)</f>
        <v>Lisa Heffner, Contracts Manager, lheffner@ccah-alliance.org, 831-430-2634</v>
      </c>
      <c r="T58" s="26"/>
    </row>
    <row r="59" spans="1:20" ht="30" x14ac:dyDescent="0.25">
      <c r="A59" s="27" t="str">
        <f>IF(AND(Table4[[#This Row],[Plan Code]]&lt;&gt;"",Table4[[#This Row],[Reporting Quarter]]&lt;&gt;"",Table4[[#This Row],[Reporting Year]]&lt;&gt;""),(_xlfn.CONCAT(ROW()-2,"_",Table4[[#This Row],[Plan Code]],"_",Table4[[#This Row],[Column1]],"_",Table4[[#This Row],[Reporting Quarter]],"_",RIGHT(Table4[[#This Row],[Reporting Year]],2))),"")</f>
        <v/>
      </c>
      <c r="B59" s="30"/>
      <c r="C59" s="27" t="str">
        <f>IF(Table4[[#This Row],[Plan Code]]&lt;&gt;"",(VLOOKUP(Table4[[#This Row],[Plan Code]],Table2[#All],2,TRUE)),"")</f>
        <v/>
      </c>
      <c r="D59" s="27" t="str">
        <f>IF(Table4[[#This Row],[Plan Code]]&lt;&gt;"",(VLOOKUP(Table4[[#This Row],[Plan Code]],Table2[#All],3,TRUE)),"")</f>
        <v/>
      </c>
      <c r="E59" s="30"/>
      <c r="F59" s="30"/>
      <c r="G59" s="31"/>
      <c r="H59" s="31"/>
      <c r="I59" s="31"/>
      <c r="J59" s="31"/>
      <c r="K59" s="31"/>
      <c r="L59" s="31"/>
      <c r="M59" s="31"/>
      <c r="N59" s="31"/>
      <c r="O59" s="31"/>
      <c r="P59" s="31"/>
      <c r="Q59" s="31"/>
      <c r="R59" s="42"/>
      <c r="S59" s="41" t="str">
        <f>_xlfn.CONCAT('Contact Info'!$B$3, ", ", 'Contact Info'!$B$4, ", ", 'Contact Info'!$B$5,", ", 'Contact Info'!$B$6)</f>
        <v>Lisa Heffner, Contracts Manager, lheffner@ccah-alliance.org, 831-430-2634</v>
      </c>
      <c r="T59" s="26"/>
    </row>
    <row r="60" spans="1:20" ht="30" x14ac:dyDescent="0.25">
      <c r="A60" s="27" t="str">
        <f>IF(AND(Table4[[#This Row],[Plan Code]]&lt;&gt;"",Table4[[#This Row],[Reporting Quarter]]&lt;&gt;"",Table4[[#This Row],[Reporting Year]]&lt;&gt;""),(_xlfn.CONCAT(ROW()-2,"_",Table4[[#This Row],[Plan Code]],"_",Table4[[#This Row],[Column1]],"_",Table4[[#This Row],[Reporting Quarter]],"_",RIGHT(Table4[[#This Row],[Reporting Year]],2))),"")</f>
        <v/>
      </c>
      <c r="B60" s="30"/>
      <c r="C60" s="27" t="str">
        <f>IF(Table4[[#This Row],[Plan Code]]&lt;&gt;"",(VLOOKUP(Table4[[#This Row],[Plan Code]],Table2[#All],2,TRUE)),"")</f>
        <v/>
      </c>
      <c r="D60" s="27" t="str">
        <f>IF(Table4[[#This Row],[Plan Code]]&lt;&gt;"",(VLOOKUP(Table4[[#This Row],[Plan Code]],Table2[#All],3,TRUE)),"")</f>
        <v/>
      </c>
      <c r="E60" s="30"/>
      <c r="F60" s="30"/>
      <c r="G60" s="31"/>
      <c r="H60" s="31"/>
      <c r="I60" s="31"/>
      <c r="J60" s="31"/>
      <c r="K60" s="31"/>
      <c r="L60" s="31"/>
      <c r="M60" s="31"/>
      <c r="N60" s="31"/>
      <c r="O60" s="31"/>
      <c r="P60" s="31"/>
      <c r="Q60" s="31"/>
      <c r="R60" s="42"/>
      <c r="S60" s="41" t="str">
        <f>_xlfn.CONCAT('Contact Info'!$B$3, ", ", 'Contact Info'!$B$4, ", ", 'Contact Info'!$B$5,", ", 'Contact Info'!$B$6)</f>
        <v>Lisa Heffner, Contracts Manager, lheffner@ccah-alliance.org, 831-430-2634</v>
      </c>
      <c r="T60" s="26"/>
    </row>
    <row r="61" spans="1:20" ht="30" x14ac:dyDescent="0.25">
      <c r="A61" s="27" t="str">
        <f>IF(AND(Table4[[#This Row],[Plan Code]]&lt;&gt;"",Table4[[#This Row],[Reporting Quarter]]&lt;&gt;"",Table4[[#This Row],[Reporting Year]]&lt;&gt;""),(_xlfn.CONCAT(ROW()-2,"_",Table4[[#This Row],[Plan Code]],"_",Table4[[#This Row],[Column1]],"_",Table4[[#This Row],[Reporting Quarter]],"_",RIGHT(Table4[[#This Row],[Reporting Year]],2))),"")</f>
        <v/>
      </c>
      <c r="B61" s="30"/>
      <c r="C61" s="27" t="str">
        <f>IF(Table4[[#This Row],[Plan Code]]&lt;&gt;"",(VLOOKUP(Table4[[#This Row],[Plan Code]],Table2[#All],2,TRUE)),"")</f>
        <v/>
      </c>
      <c r="D61" s="27" t="str">
        <f>IF(Table4[[#This Row],[Plan Code]]&lt;&gt;"",(VLOOKUP(Table4[[#This Row],[Plan Code]],Table2[#All],3,TRUE)),"")</f>
        <v/>
      </c>
      <c r="E61" s="30"/>
      <c r="F61" s="30"/>
      <c r="G61" s="31"/>
      <c r="H61" s="31"/>
      <c r="I61" s="31"/>
      <c r="J61" s="31"/>
      <c r="K61" s="31"/>
      <c r="L61" s="31"/>
      <c r="M61" s="31"/>
      <c r="N61" s="31"/>
      <c r="O61" s="31"/>
      <c r="P61" s="31"/>
      <c r="Q61" s="31"/>
      <c r="R61" s="42"/>
      <c r="S61" s="41" t="str">
        <f>_xlfn.CONCAT('Contact Info'!$B$3, ", ", 'Contact Info'!$B$4, ", ", 'Contact Info'!$B$5,", ", 'Contact Info'!$B$6)</f>
        <v>Lisa Heffner, Contracts Manager, lheffner@ccah-alliance.org, 831-430-2634</v>
      </c>
      <c r="T61" s="26"/>
    </row>
    <row r="62" spans="1:20" ht="30" x14ac:dyDescent="0.25">
      <c r="A62" s="27" t="str">
        <f>IF(AND(Table4[[#This Row],[Plan Code]]&lt;&gt;"",Table4[[#This Row],[Reporting Quarter]]&lt;&gt;"",Table4[[#This Row],[Reporting Year]]&lt;&gt;""),(_xlfn.CONCAT(ROW()-2,"_",Table4[[#This Row],[Plan Code]],"_",Table4[[#This Row],[Column1]],"_",Table4[[#This Row],[Reporting Quarter]],"_",RIGHT(Table4[[#This Row],[Reporting Year]],2))),"")</f>
        <v/>
      </c>
      <c r="B62" s="30"/>
      <c r="C62" s="27" t="str">
        <f>IF(Table4[[#This Row],[Plan Code]]&lt;&gt;"",(VLOOKUP(Table4[[#This Row],[Plan Code]],Table2[#All],2,TRUE)),"")</f>
        <v/>
      </c>
      <c r="D62" s="27" t="str">
        <f>IF(Table4[[#This Row],[Plan Code]]&lt;&gt;"",(VLOOKUP(Table4[[#This Row],[Plan Code]],Table2[#All],3,TRUE)),"")</f>
        <v/>
      </c>
      <c r="E62" s="30"/>
      <c r="F62" s="30"/>
      <c r="G62" s="31"/>
      <c r="H62" s="31"/>
      <c r="I62" s="31"/>
      <c r="J62" s="31"/>
      <c r="K62" s="31"/>
      <c r="L62" s="31"/>
      <c r="M62" s="31"/>
      <c r="N62" s="31"/>
      <c r="O62" s="31"/>
      <c r="P62" s="31"/>
      <c r="Q62" s="31"/>
      <c r="R62" s="42"/>
      <c r="S62" s="41" t="str">
        <f>_xlfn.CONCAT('Contact Info'!$B$3, ", ", 'Contact Info'!$B$4, ", ", 'Contact Info'!$B$5,", ", 'Contact Info'!$B$6)</f>
        <v>Lisa Heffner, Contracts Manager, lheffner@ccah-alliance.org, 831-430-2634</v>
      </c>
      <c r="T62" s="26"/>
    </row>
    <row r="63" spans="1:20" ht="30" x14ac:dyDescent="0.25">
      <c r="A63" s="27" t="str">
        <f>IF(AND(Table4[[#This Row],[Plan Code]]&lt;&gt;"",Table4[[#This Row],[Reporting Quarter]]&lt;&gt;"",Table4[[#This Row],[Reporting Year]]&lt;&gt;""),(_xlfn.CONCAT(ROW()-2,"_",Table4[[#This Row],[Plan Code]],"_",Table4[[#This Row],[Column1]],"_",Table4[[#This Row],[Reporting Quarter]],"_",RIGHT(Table4[[#This Row],[Reporting Year]],2))),"")</f>
        <v/>
      </c>
      <c r="B63" s="30"/>
      <c r="C63" s="27" t="str">
        <f>IF(Table4[[#This Row],[Plan Code]]&lt;&gt;"",(VLOOKUP(Table4[[#This Row],[Plan Code]],Table2[#All],2,TRUE)),"")</f>
        <v/>
      </c>
      <c r="D63" s="27" t="str">
        <f>IF(Table4[[#This Row],[Plan Code]]&lt;&gt;"",(VLOOKUP(Table4[[#This Row],[Plan Code]],Table2[#All],3,TRUE)),"")</f>
        <v/>
      </c>
      <c r="E63" s="30"/>
      <c r="F63" s="30"/>
      <c r="G63" s="31"/>
      <c r="H63" s="31"/>
      <c r="I63" s="31"/>
      <c r="J63" s="31"/>
      <c r="K63" s="31"/>
      <c r="L63" s="31"/>
      <c r="M63" s="31"/>
      <c r="N63" s="31"/>
      <c r="O63" s="31"/>
      <c r="P63" s="31"/>
      <c r="Q63" s="31"/>
      <c r="R63" s="42"/>
      <c r="S63" s="41" t="str">
        <f>_xlfn.CONCAT('Contact Info'!$B$3, ", ", 'Contact Info'!$B$4, ", ", 'Contact Info'!$B$5,", ", 'Contact Info'!$B$6)</f>
        <v>Lisa Heffner, Contracts Manager, lheffner@ccah-alliance.org, 831-430-2634</v>
      </c>
      <c r="T63" s="26"/>
    </row>
    <row r="64" spans="1:20" ht="30" x14ac:dyDescent="0.25">
      <c r="A64" s="27" t="str">
        <f>IF(AND(Table4[[#This Row],[Plan Code]]&lt;&gt;"",Table4[[#This Row],[Reporting Quarter]]&lt;&gt;"",Table4[[#This Row],[Reporting Year]]&lt;&gt;""),(_xlfn.CONCAT(ROW()-2,"_",Table4[[#This Row],[Plan Code]],"_",Table4[[#This Row],[Column1]],"_",Table4[[#This Row],[Reporting Quarter]],"_",RIGHT(Table4[[#This Row],[Reporting Year]],2))),"")</f>
        <v/>
      </c>
      <c r="B64" s="30"/>
      <c r="C64" s="27" t="str">
        <f>IF(Table4[[#This Row],[Plan Code]]&lt;&gt;"",(VLOOKUP(Table4[[#This Row],[Plan Code]],Table2[#All],2,TRUE)),"")</f>
        <v/>
      </c>
      <c r="D64" s="27" t="str">
        <f>IF(Table4[[#This Row],[Plan Code]]&lt;&gt;"",(VLOOKUP(Table4[[#This Row],[Plan Code]],Table2[#All],3,TRUE)),"")</f>
        <v/>
      </c>
      <c r="E64" s="30"/>
      <c r="F64" s="30"/>
      <c r="G64" s="31"/>
      <c r="H64" s="31"/>
      <c r="I64" s="31"/>
      <c r="J64" s="31"/>
      <c r="K64" s="31"/>
      <c r="L64" s="31"/>
      <c r="M64" s="31"/>
      <c r="N64" s="31"/>
      <c r="O64" s="31"/>
      <c r="P64" s="31"/>
      <c r="Q64" s="31"/>
      <c r="R64" s="42"/>
      <c r="S64" s="41" t="str">
        <f>_xlfn.CONCAT('Contact Info'!$B$3, ", ", 'Contact Info'!$B$4, ", ", 'Contact Info'!$B$5,", ", 'Contact Info'!$B$6)</f>
        <v>Lisa Heffner, Contracts Manager, lheffner@ccah-alliance.org, 831-430-2634</v>
      </c>
      <c r="T64" s="26"/>
    </row>
    <row r="65" spans="1:20" ht="30" x14ac:dyDescent="0.25">
      <c r="A65" s="27" t="str">
        <f>IF(AND(Table4[[#This Row],[Plan Code]]&lt;&gt;"",Table4[[#This Row],[Reporting Quarter]]&lt;&gt;"",Table4[[#This Row],[Reporting Year]]&lt;&gt;""),(_xlfn.CONCAT(ROW()-2,"_",Table4[[#This Row],[Plan Code]],"_",Table4[[#This Row],[Column1]],"_",Table4[[#This Row],[Reporting Quarter]],"_",RIGHT(Table4[[#This Row],[Reporting Year]],2))),"")</f>
        <v/>
      </c>
      <c r="B65" s="30"/>
      <c r="C65" s="27" t="str">
        <f>IF(Table4[[#This Row],[Plan Code]]&lt;&gt;"",(VLOOKUP(Table4[[#This Row],[Plan Code]],Table2[#All],2,TRUE)),"")</f>
        <v/>
      </c>
      <c r="D65" s="27" t="str">
        <f>IF(Table4[[#This Row],[Plan Code]]&lt;&gt;"",(VLOOKUP(Table4[[#This Row],[Plan Code]],Table2[#All],3,TRUE)),"")</f>
        <v/>
      </c>
      <c r="E65" s="30"/>
      <c r="F65" s="30"/>
      <c r="G65" s="31"/>
      <c r="H65" s="31"/>
      <c r="I65" s="31"/>
      <c r="J65" s="31"/>
      <c r="K65" s="31"/>
      <c r="L65" s="31"/>
      <c r="M65" s="31"/>
      <c r="N65" s="31"/>
      <c r="O65" s="31"/>
      <c r="P65" s="31"/>
      <c r="Q65" s="31"/>
      <c r="R65" s="42"/>
      <c r="S65" s="41" t="str">
        <f>_xlfn.CONCAT('Contact Info'!$B$3, ", ", 'Contact Info'!$B$4, ", ", 'Contact Info'!$B$5,", ", 'Contact Info'!$B$6)</f>
        <v>Lisa Heffner, Contracts Manager, lheffner@ccah-alliance.org, 831-430-2634</v>
      </c>
      <c r="T65" s="26"/>
    </row>
    <row r="66" spans="1:20" ht="30" x14ac:dyDescent="0.25">
      <c r="A66" s="27" t="str">
        <f>IF(AND(Table4[[#This Row],[Plan Code]]&lt;&gt;"",Table4[[#This Row],[Reporting Quarter]]&lt;&gt;"",Table4[[#This Row],[Reporting Year]]&lt;&gt;""),(_xlfn.CONCAT(ROW()-2,"_",Table4[[#This Row],[Plan Code]],"_",Table4[[#This Row],[Column1]],"_",Table4[[#This Row],[Reporting Quarter]],"_",RIGHT(Table4[[#This Row],[Reporting Year]],2))),"")</f>
        <v/>
      </c>
      <c r="B66" s="30"/>
      <c r="C66" s="27" t="str">
        <f>IF(Table4[[#This Row],[Plan Code]]&lt;&gt;"",(VLOOKUP(Table4[[#This Row],[Plan Code]],Table2[#All],2,TRUE)),"")</f>
        <v/>
      </c>
      <c r="D66" s="27" t="str">
        <f>IF(Table4[[#This Row],[Plan Code]]&lt;&gt;"",(VLOOKUP(Table4[[#This Row],[Plan Code]],Table2[#All],3,TRUE)),"")</f>
        <v/>
      </c>
      <c r="E66" s="30"/>
      <c r="F66" s="30"/>
      <c r="G66" s="31"/>
      <c r="H66" s="31"/>
      <c r="I66" s="31"/>
      <c r="J66" s="31"/>
      <c r="K66" s="31"/>
      <c r="L66" s="31"/>
      <c r="M66" s="31"/>
      <c r="N66" s="31"/>
      <c r="O66" s="31"/>
      <c r="P66" s="31"/>
      <c r="Q66" s="31"/>
      <c r="R66" s="42"/>
      <c r="S66" s="41" t="str">
        <f>_xlfn.CONCAT('Contact Info'!$B$3, ", ", 'Contact Info'!$B$4, ", ", 'Contact Info'!$B$5,", ", 'Contact Info'!$B$6)</f>
        <v>Lisa Heffner, Contracts Manager, lheffner@ccah-alliance.org, 831-430-2634</v>
      </c>
      <c r="T66" s="26"/>
    </row>
    <row r="67" spans="1:20" ht="30" x14ac:dyDescent="0.25">
      <c r="A67" s="27" t="str">
        <f>IF(AND(Table4[[#This Row],[Plan Code]]&lt;&gt;"",Table4[[#This Row],[Reporting Quarter]]&lt;&gt;"",Table4[[#This Row],[Reporting Year]]&lt;&gt;""),(_xlfn.CONCAT(ROW()-2,"_",Table4[[#This Row],[Plan Code]],"_",Table4[[#This Row],[Column1]],"_",Table4[[#This Row],[Reporting Quarter]],"_",RIGHT(Table4[[#This Row],[Reporting Year]],2))),"")</f>
        <v/>
      </c>
      <c r="B67" s="30"/>
      <c r="C67" s="27" t="str">
        <f>IF(Table4[[#This Row],[Plan Code]]&lt;&gt;"",(VLOOKUP(Table4[[#This Row],[Plan Code]],Table2[#All],2,TRUE)),"")</f>
        <v/>
      </c>
      <c r="D67" s="27" t="str">
        <f>IF(Table4[[#This Row],[Plan Code]]&lt;&gt;"",(VLOOKUP(Table4[[#This Row],[Plan Code]],Table2[#All],3,TRUE)),"")</f>
        <v/>
      </c>
      <c r="E67" s="30"/>
      <c r="F67" s="30"/>
      <c r="G67" s="31"/>
      <c r="H67" s="31"/>
      <c r="I67" s="31"/>
      <c r="J67" s="31"/>
      <c r="K67" s="31"/>
      <c r="L67" s="31"/>
      <c r="M67" s="31"/>
      <c r="N67" s="31"/>
      <c r="O67" s="31"/>
      <c r="P67" s="31"/>
      <c r="Q67" s="31"/>
      <c r="R67" s="42"/>
      <c r="S67" s="41" t="str">
        <f>_xlfn.CONCAT('Contact Info'!$B$3, ", ", 'Contact Info'!$B$4, ", ", 'Contact Info'!$B$5,", ", 'Contact Info'!$B$6)</f>
        <v>Lisa Heffner, Contracts Manager, lheffner@ccah-alliance.org, 831-430-2634</v>
      </c>
      <c r="T67" s="26"/>
    </row>
    <row r="68" spans="1:20" ht="30" x14ac:dyDescent="0.25">
      <c r="A68" s="27" t="str">
        <f>IF(AND(Table4[[#This Row],[Plan Code]]&lt;&gt;"",Table4[[#This Row],[Reporting Quarter]]&lt;&gt;"",Table4[[#This Row],[Reporting Year]]&lt;&gt;""),(_xlfn.CONCAT(ROW()-2,"_",Table4[[#This Row],[Plan Code]],"_",Table4[[#This Row],[Column1]],"_",Table4[[#This Row],[Reporting Quarter]],"_",RIGHT(Table4[[#This Row],[Reporting Year]],2))),"")</f>
        <v/>
      </c>
      <c r="B68" s="30"/>
      <c r="C68" s="27" t="str">
        <f>IF(Table4[[#This Row],[Plan Code]]&lt;&gt;"",(VLOOKUP(Table4[[#This Row],[Plan Code]],Table2[#All],2,TRUE)),"")</f>
        <v/>
      </c>
      <c r="D68" s="27" t="str">
        <f>IF(Table4[[#This Row],[Plan Code]]&lt;&gt;"",(VLOOKUP(Table4[[#This Row],[Plan Code]],Table2[#All],3,TRUE)),"")</f>
        <v/>
      </c>
      <c r="E68" s="30"/>
      <c r="F68" s="30"/>
      <c r="G68" s="31"/>
      <c r="H68" s="31"/>
      <c r="I68" s="31"/>
      <c r="J68" s="31"/>
      <c r="K68" s="31"/>
      <c r="L68" s="31"/>
      <c r="M68" s="31"/>
      <c r="N68" s="31"/>
      <c r="O68" s="31"/>
      <c r="P68" s="31"/>
      <c r="Q68" s="31"/>
      <c r="R68" s="42"/>
      <c r="S68" s="41" t="str">
        <f>_xlfn.CONCAT('Contact Info'!$B$3, ", ", 'Contact Info'!$B$4, ", ", 'Contact Info'!$B$5,", ", 'Contact Info'!$B$6)</f>
        <v>Lisa Heffner, Contracts Manager, lheffner@ccah-alliance.org, 831-430-2634</v>
      </c>
      <c r="T68" s="26"/>
    </row>
    <row r="69" spans="1:20" ht="30" x14ac:dyDescent="0.25">
      <c r="A69" s="27" t="str">
        <f>IF(AND(Table4[[#This Row],[Plan Code]]&lt;&gt;"",Table4[[#This Row],[Reporting Quarter]]&lt;&gt;"",Table4[[#This Row],[Reporting Year]]&lt;&gt;""),(_xlfn.CONCAT(ROW()-2,"_",Table4[[#This Row],[Plan Code]],"_",Table4[[#This Row],[Column1]],"_",Table4[[#This Row],[Reporting Quarter]],"_",RIGHT(Table4[[#This Row],[Reporting Year]],2))),"")</f>
        <v/>
      </c>
      <c r="B69" s="30"/>
      <c r="C69" s="27" t="str">
        <f>IF(Table4[[#This Row],[Plan Code]]&lt;&gt;"",(VLOOKUP(Table4[[#This Row],[Plan Code]],Table2[#All],2,TRUE)),"")</f>
        <v/>
      </c>
      <c r="D69" s="27" t="str">
        <f>IF(Table4[[#This Row],[Plan Code]]&lt;&gt;"",(VLOOKUP(Table4[[#This Row],[Plan Code]],Table2[#All],3,TRUE)),"")</f>
        <v/>
      </c>
      <c r="E69" s="30"/>
      <c r="F69" s="30"/>
      <c r="G69" s="31"/>
      <c r="H69" s="31"/>
      <c r="I69" s="31"/>
      <c r="J69" s="31"/>
      <c r="K69" s="31"/>
      <c r="L69" s="31"/>
      <c r="M69" s="31"/>
      <c r="N69" s="31"/>
      <c r="O69" s="31"/>
      <c r="P69" s="31"/>
      <c r="Q69" s="31"/>
      <c r="R69" s="42"/>
      <c r="S69" s="41" t="str">
        <f>_xlfn.CONCAT('Contact Info'!$B$3, ", ", 'Contact Info'!$B$4, ", ", 'Contact Info'!$B$5,", ", 'Contact Info'!$B$6)</f>
        <v>Lisa Heffner, Contracts Manager, lheffner@ccah-alliance.org, 831-430-2634</v>
      </c>
      <c r="T69" s="26"/>
    </row>
    <row r="70" spans="1:20" ht="30" x14ac:dyDescent="0.25">
      <c r="A70" s="27" t="str">
        <f>IF(AND(Table4[[#This Row],[Plan Code]]&lt;&gt;"",Table4[[#This Row],[Reporting Quarter]]&lt;&gt;"",Table4[[#This Row],[Reporting Year]]&lt;&gt;""),(_xlfn.CONCAT(ROW()-2,"_",Table4[[#This Row],[Plan Code]],"_",Table4[[#This Row],[Column1]],"_",Table4[[#This Row],[Reporting Quarter]],"_",RIGHT(Table4[[#This Row],[Reporting Year]],2))),"")</f>
        <v/>
      </c>
      <c r="B70" s="30"/>
      <c r="C70" s="27" t="str">
        <f>IF(Table4[[#This Row],[Plan Code]]&lt;&gt;"",(VLOOKUP(Table4[[#This Row],[Plan Code]],Table2[#All],2,TRUE)),"")</f>
        <v/>
      </c>
      <c r="D70" s="27" t="str">
        <f>IF(Table4[[#This Row],[Plan Code]]&lt;&gt;"",(VLOOKUP(Table4[[#This Row],[Plan Code]],Table2[#All],3,TRUE)),"")</f>
        <v/>
      </c>
      <c r="E70" s="30"/>
      <c r="F70" s="30"/>
      <c r="G70" s="31"/>
      <c r="H70" s="31"/>
      <c r="I70" s="31"/>
      <c r="J70" s="31"/>
      <c r="K70" s="31"/>
      <c r="L70" s="31"/>
      <c r="M70" s="31"/>
      <c r="N70" s="31"/>
      <c r="O70" s="31"/>
      <c r="P70" s="31"/>
      <c r="Q70" s="31"/>
      <c r="R70" s="42"/>
      <c r="S70" s="41" t="str">
        <f>_xlfn.CONCAT('Contact Info'!$B$3, ", ", 'Contact Info'!$B$4, ", ", 'Contact Info'!$B$5,", ", 'Contact Info'!$B$6)</f>
        <v>Lisa Heffner, Contracts Manager, lheffner@ccah-alliance.org, 831-430-2634</v>
      </c>
      <c r="T70" s="26"/>
    </row>
    <row r="71" spans="1:20" ht="30" x14ac:dyDescent="0.25">
      <c r="A71" s="27" t="str">
        <f>IF(AND(Table4[[#This Row],[Plan Code]]&lt;&gt;"",Table4[[#This Row],[Reporting Quarter]]&lt;&gt;"",Table4[[#This Row],[Reporting Year]]&lt;&gt;""),(_xlfn.CONCAT(ROW()-2,"_",Table4[[#This Row],[Plan Code]],"_",Table4[[#This Row],[Column1]],"_",Table4[[#This Row],[Reporting Quarter]],"_",RIGHT(Table4[[#This Row],[Reporting Year]],2))),"")</f>
        <v/>
      </c>
      <c r="B71" s="30"/>
      <c r="C71" s="27" t="str">
        <f>IF(Table4[[#This Row],[Plan Code]]&lt;&gt;"",(VLOOKUP(Table4[[#This Row],[Plan Code]],Table2[#All],2,TRUE)),"")</f>
        <v/>
      </c>
      <c r="D71" s="27" t="str">
        <f>IF(Table4[[#This Row],[Plan Code]]&lt;&gt;"",(VLOOKUP(Table4[[#This Row],[Plan Code]],Table2[#All],3,TRUE)),"")</f>
        <v/>
      </c>
      <c r="E71" s="30"/>
      <c r="F71" s="30"/>
      <c r="G71" s="31"/>
      <c r="H71" s="31"/>
      <c r="I71" s="31"/>
      <c r="J71" s="31"/>
      <c r="K71" s="31"/>
      <c r="L71" s="31"/>
      <c r="M71" s="31"/>
      <c r="N71" s="31"/>
      <c r="O71" s="31"/>
      <c r="P71" s="31"/>
      <c r="Q71" s="31"/>
      <c r="R71" s="42"/>
      <c r="S71" s="41" t="str">
        <f>_xlfn.CONCAT('Contact Info'!$B$3, ", ", 'Contact Info'!$B$4, ", ", 'Contact Info'!$B$5,", ", 'Contact Info'!$B$6)</f>
        <v>Lisa Heffner, Contracts Manager, lheffner@ccah-alliance.org, 831-430-2634</v>
      </c>
      <c r="T71" s="26"/>
    </row>
    <row r="72" spans="1:20" ht="30" x14ac:dyDescent="0.25">
      <c r="A72" s="27" t="str">
        <f>IF(AND(Table4[[#This Row],[Plan Code]]&lt;&gt;"",Table4[[#This Row],[Reporting Quarter]]&lt;&gt;"",Table4[[#This Row],[Reporting Year]]&lt;&gt;""),(_xlfn.CONCAT(ROW()-2,"_",Table4[[#This Row],[Plan Code]],"_",Table4[[#This Row],[Column1]],"_",Table4[[#This Row],[Reporting Quarter]],"_",RIGHT(Table4[[#This Row],[Reporting Year]],2))),"")</f>
        <v/>
      </c>
      <c r="B72" s="30"/>
      <c r="C72" s="27" t="str">
        <f>IF(Table4[[#This Row],[Plan Code]]&lt;&gt;"",(VLOOKUP(Table4[[#This Row],[Plan Code]],Table2[#All],2,TRUE)),"")</f>
        <v/>
      </c>
      <c r="D72" s="27" t="str">
        <f>IF(Table4[[#This Row],[Plan Code]]&lt;&gt;"",(VLOOKUP(Table4[[#This Row],[Plan Code]],Table2[#All],3,TRUE)),"")</f>
        <v/>
      </c>
      <c r="E72" s="30"/>
      <c r="F72" s="30"/>
      <c r="G72" s="31"/>
      <c r="H72" s="31"/>
      <c r="I72" s="31"/>
      <c r="J72" s="31"/>
      <c r="K72" s="31"/>
      <c r="L72" s="31"/>
      <c r="M72" s="31"/>
      <c r="N72" s="31"/>
      <c r="O72" s="31"/>
      <c r="P72" s="31"/>
      <c r="Q72" s="31"/>
      <c r="R72" s="42"/>
      <c r="S72" s="41" t="str">
        <f>_xlfn.CONCAT('Contact Info'!$B$3, ", ", 'Contact Info'!$B$4, ", ", 'Contact Info'!$B$5,", ", 'Contact Info'!$B$6)</f>
        <v>Lisa Heffner, Contracts Manager, lheffner@ccah-alliance.org, 831-430-2634</v>
      </c>
      <c r="T72" s="26"/>
    </row>
    <row r="73" spans="1:20" ht="30" x14ac:dyDescent="0.25">
      <c r="A73" s="27" t="str">
        <f>IF(AND(Table4[[#This Row],[Plan Code]]&lt;&gt;"",Table4[[#This Row],[Reporting Quarter]]&lt;&gt;"",Table4[[#This Row],[Reporting Year]]&lt;&gt;""),(_xlfn.CONCAT(ROW()-2,"_",Table4[[#This Row],[Plan Code]],"_",Table4[[#This Row],[Column1]],"_",Table4[[#This Row],[Reporting Quarter]],"_",RIGHT(Table4[[#This Row],[Reporting Year]],2))),"")</f>
        <v/>
      </c>
      <c r="B73" s="30"/>
      <c r="C73" s="27" t="str">
        <f>IF(Table4[[#This Row],[Plan Code]]&lt;&gt;"",(VLOOKUP(Table4[[#This Row],[Plan Code]],Table2[#All],2,TRUE)),"")</f>
        <v/>
      </c>
      <c r="D73" s="27" t="str">
        <f>IF(Table4[[#This Row],[Plan Code]]&lt;&gt;"",(VLOOKUP(Table4[[#This Row],[Plan Code]],Table2[#All],3,TRUE)),"")</f>
        <v/>
      </c>
      <c r="E73" s="30"/>
      <c r="F73" s="30"/>
      <c r="G73" s="31"/>
      <c r="H73" s="31"/>
      <c r="I73" s="31"/>
      <c r="J73" s="31"/>
      <c r="K73" s="31"/>
      <c r="L73" s="31"/>
      <c r="M73" s="31"/>
      <c r="N73" s="31"/>
      <c r="O73" s="31"/>
      <c r="P73" s="31"/>
      <c r="Q73" s="31"/>
      <c r="R73" s="42"/>
      <c r="S73" s="41" t="str">
        <f>_xlfn.CONCAT('Contact Info'!$B$3, ", ", 'Contact Info'!$B$4, ", ", 'Contact Info'!$B$5,", ", 'Contact Info'!$B$6)</f>
        <v>Lisa Heffner, Contracts Manager, lheffner@ccah-alliance.org, 831-430-2634</v>
      </c>
      <c r="T73" s="26"/>
    </row>
    <row r="74" spans="1:20" ht="30" x14ac:dyDescent="0.25">
      <c r="A74" s="27" t="str">
        <f>IF(AND(Table4[[#This Row],[Plan Code]]&lt;&gt;"",Table4[[#This Row],[Reporting Quarter]]&lt;&gt;"",Table4[[#This Row],[Reporting Year]]&lt;&gt;""),(_xlfn.CONCAT(ROW()-2,"_",Table4[[#This Row],[Plan Code]],"_",Table4[[#This Row],[Column1]],"_",Table4[[#This Row],[Reporting Quarter]],"_",RIGHT(Table4[[#This Row],[Reporting Year]],2))),"")</f>
        <v/>
      </c>
      <c r="B74" s="30"/>
      <c r="C74" s="27" t="str">
        <f>IF(Table4[[#This Row],[Plan Code]]&lt;&gt;"",(VLOOKUP(Table4[[#This Row],[Plan Code]],Table2[#All],2,TRUE)),"")</f>
        <v/>
      </c>
      <c r="D74" s="27" t="str">
        <f>IF(Table4[[#This Row],[Plan Code]]&lt;&gt;"",(VLOOKUP(Table4[[#This Row],[Plan Code]],Table2[#All],3,TRUE)),"")</f>
        <v/>
      </c>
      <c r="E74" s="30"/>
      <c r="F74" s="30"/>
      <c r="G74" s="31"/>
      <c r="H74" s="31"/>
      <c r="I74" s="31"/>
      <c r="J74" s="31"/>
      <c r="K74" s="31"/>
      <c r="L74" s="31"/>
      <c r="M74" s="31"/>
      <c r="N74" s="31"/>
      <c r="O74" s="31"/>
      <c r="P74" s="31"/>
      <c r="Q74" s="31"/>
      <c r="R74" s="42"/>
      <c r="S74" s="41" t="str">
        <f>_xlfn.CONCAT('Contact Info'!$B$3, ", ", 'Contact Info'!$B$4, ", ", 'Contact Info'!$B$5,", ", 'Contact Info'!$B$6)</f>
        <v>Lisa Heffner, Contracts Manager, lheffner@ccah-alliance.org, 831-430-2634</v>
      </c>
      <c r="T74" s="26"/>
    </row>
    <row r="75" spans="1:20" ht="30" x14ac:dyDescent="0.25">
      <c r="A75" s="27" t="str">
        <f>IF(AND(Table4[[#This Row],[Plan Code]]&lt;&gt;"",Table4[[#This Row],[Reporting Quarter]]&lt;&gt;"",Table4[[#This Row],[Reporting Year]]&lt;&gt;""),(_xlfn.CONCAT(ROW()-2,"_",Table4[[#This Row],[Plan Code]],"_",Table4[[#This Row],[Column1]],"_",Table4[[#This Row],[Reporting Quarter]],"_",RIGHT(Table4[[#This Row],[Reporting Year]],2))),"")</f>
        <v/>
      </c>
      <c r="B75" s="30"/>
      <c r="C75" s="27" t="str">
        <f>IF(Table4[[#This Row],[Plan Code]]&lt;&gt;"",(VLOOKUP(Table4[[#This Row],[Plan Code]],Table2[#All],2,TRUE)),"")</f>
        <v/>
      </c>
      <c r="D75" s="27" t="str">
        <f>IF(Table4[[#This Row],[Plan Code]]&lt;&gt;"",(VLOOKUP(Table4[[#This Row],[Plan Code]],Table2[#All],3,TRUE)),"")</f>
        <v/>
      </c>
      <c r="E75" s="30"/>
      <c r="F75" s="30"/>
      <c r="G75" s="31"/>
      <c r="H75" s="31"/>
      <c r="I75" s="31"/>
      <c r="J75" s="31"/>
      <c r="K75" s="31"/>
      <c r="L75" s="31"/>
      <c r="M75" s="31"/>
      <c r="N75" s="31"/>
      <c r="O75" s="31"/>
      <c r="P75" s="31"/>
      <c r="Q75" s="31"/>
      <c r="R75" s="42"/>
      <c r="S75" s="41" t="str">
        <f>_xlfn.CONCAT('Contact Info'!$B$3, ", ", 'Contact Info'!$B$4, ", ", 'Contact Info'!$B$5,", ", 'Contact Info'!$B$6)</f>
        <v>Lisa Heffner, Contracts Manager, lheffner@ccah-alliance.org, 831-430-2634</v>
      </c>
      <c r="T75" s="26"/>
    </row>
    <row r="76" spans="1:20" ht="30" x14ac:dyDescent="0.25">
      <c r="A76" s="27" t="str">
        <f>IF(AND(Table4[[#This Row],[Plan Code]]&lt;&gt;"",Table4[[#This Row],[Reporting Quarter]]&lt;&gt;"",Table4[[#This Row],[Reporting Year]]&lt;&gt;""),(_xlfn.CONCAT(ROW()-2,"_",Table4[[#This Row],[Plan Code]],"_",Table4[[#This Row],[Column1]],"_",Table4[[#This Row],[Reporting Quarter]],"_",RIGHT(Table4[[#This Row],[Reporting Year]],2))),"")</f>
        <v/>
      </c>
      <c r="B76" s="30"/>
      <c r="C76" s="27" t="str">
        <f>IF(Table4[[#This Row],[Plan Code]]&lt;&gt;"",(VLOOKUP(Table4[[#This Row],[Plan Code]],Table2[#All],2,TRUE)),"")</f>
        <v/>
      </c>
      <c r="D76" s="27" t="str">
        <f>IF(Table4[[#This Row],[Plan Code]]&lt;&gt;"",(VLOOKUP(Table4[[#This Row],[Plan Code]],Table2[#All],3,TRUE)),"")</f>
        <v/>
      </c>
      <c r="E76" s="30"/>
      <c r="F76" s="30"/>
      <c r="G76" s="31"/>
      <c r="H76" s="31"/>
      <c r="I76" s="31"/>
      <c r="J76" s="31"/>
      <c r="K76" s="31"/>
      <c r="L76" s="31"/>
      <c r="M76" s="31"/>
      <c r="N76" s="31"/>
      <c r="O76" s="31"/>
      <c r="P76" s="31"/>
      <c r="Q76" s="31"/>
      <c r="R76" s="42"/>
      <c r="S76" s="41" t="str">
        <f>_xlfn.CONCAT('Contact Info'!$B$3, ", ", 'Contact Info'!$B$4, ", ", 'Contact Info'!$B$5,", ", 'Contact Info'!$B$6)</f>
        <v>Lisa Heffner, Contracts Manager, lheffner@ccah-alliance.org, 831-430-2634</v>
      </c>
      <c r="T76" s="26"/>
    </row>
    <row r="77" spans="1:20" ht="30" x14ac:dyDescent="0.25">
      <c r="A77" s="27" t="str">
        <f>IF(AND(Table4[[#This Row],[Plan Code]]&lt;&gt;"",Table4[[#This Row],[Reporting Quarter]]&lt;&gt;"",Table4[[#This Row],[Reporting Year]]&lt;&gt;""),(_xlfn.CONCAT(ROW()-2,"_",Table4[[#This Row],[Plan Code]],"_",Table4[[#This Row],[Column1]],"_",Table4[[#This Row],[Reporting Quarter]],"_",RIGHT(Table4[[#This Row],[Reporting Year]],2))),"")</f>
        <v/>
      </c>
      <c r="B77" s="30"/>
      <c r="C77" s="27" t="str">
        <f>IF(Table4[[#This Row],[Plan Code]]&lt;&gt;"",(VLOOKUP(Table4[[#This Row],[Plan Code]],Table2[#All],2,TRUE)),"")</f>
        <v/>
      </c>
      <c r="D77" s="27" t="str">
        <f>IF(Table4[[#This Row],[Plan Code]]&lt;&gt;"",(VLOOKUP(Table4[[#This Row],[Plan Code]],Table2[#All],3,TRUE)),"")</f>
        <v/>
      </c>
      <c r="E77" s="30"/>
      <c r="F77" s="30"/>
      <c r="G77" s="31"/>
      <c r="H77" s="31"/>
      <c r="I77" s="31"/>
      <c r="J77" s="31"/>
      <c r="K77" s="31"/>
      <c r="L77" s="31"/>
      <c r="M77" s="31"/>
      <c r="N77" s="31"/>
      <c r="O77" s="31"/>
      <c r="P77" s="31"/>
      <c r="Q77" s="31"/>
      <c r="R77" s="42"/>
      <c r="S77" s="41" t="str">
        <f>_xlfn.CONCAT('Contact Info'!$B$3, ", ", 'Contact Info'!$B$4, ", ", 'Contact Info'!$B$5,", ", 'Contact Info'!$B$6)</f>
        <v>Lisa Heffner, Contracts Manager, lheffner@ccah-alliance.org, 831-430-2634</v>
      </c>
      <c r="T77" s="26"/>
    </row>
    <row r="78" spans="1:20" ht="30" x14ac:dyDescent="0.25">
      <c r="A78" s="27" t="str">
        <f>IF(AND(Table4[[#This Row],[Plan Code]]&lt;&gt;"",Table4[[#This Row],[Reporting Quarter]]&lt;&gt;"",Table4[[#This Row],[Reporting Year]]&lt;&gt;""),(_xlfn.CONCAT(ROW()-2,"_",Table4[[#This Row],[Plan Code]],"_",Table4[[#This Row],[Column1]],"_",Table4[[#This Row],[Reporting Quarter]],"_",RIGHT(Table4[[#This Row],[Reporting Year]],2))),"")</f>
        <v/>
      </c>
      <c r="B78" s="30"/>
      <c r="C78" s="27" t="str">
        <f>IF(Table4[[#This Row],[Plan Code]]&lt;&gt;"",(VLOOKUP(Table4[[#This Row],[Plan Code]],Table2[#All],2,TRUE)),"")</f>
        <v/>
      </c>
      <c r="D78" s="27" t="str">
        <f>IF(Table4[[#This Row],[Plan Code]]&lt;&gt;"",(VLOOKUP(Table4[[#This Row],[Plan Code]],Table2[#All],3,TRUE)),"")</f>
        <v/>
      </c>
      <c r="E78" s="30"/>
      <c r="F78" s="30"/>
      <c r="G78" s="31"/>
      <c r="H78" s="31"/>
      <c r="I78" s="31"/>
      <c r="J78" s="31"/>
      <c r="K78" s="31"/>
      <c r="L78" s="31"/>
      <c r="M78" s="31"/>
      <c r="N78" s="31"/>
      <c r="O78" s="31"/>
      <c r="P78" s="31"/>
      <c r="Q78" s="31"/>
      <c r="R78" s="42"/>
      <c r="S78" s="41" t="str">
        <f>_xlfn.CONCAT('Contact Info'!$B$3, ", ", 'Contact Info'!$B$4, ", ", 'Contact Info'!$B$5,", ", 'Contact Info'!$B$6)</f>
        <v>Lisa Heffner, Contracts Manager, lheffner@ccah-alliance.org, 831-430-2634</v>
      </c>
      <c r="T78" s="26"/>
    </row>
    <row r="79" spans="1:20" ht="30" x14ac:dyDescent="0.25">
      <c r="A79" s="27" t="str">
        <f>IF(AND(Table4[[#This Row],[Plan Code]]&lt;&gt;"",Table4[[#This Row],[Reporting Quarter]]&lt;&gt;"",Table4[[#This Row],[Reporting Year]]&lt;&gt;""),(_xlfn.CONCAT(ROW()-2,"_",Table4[[#This Row],[Plan Code]],"_",Table4[[#This Row],[Column1]],"_",Table4[[#This Row],[Reporting Quarter]],"_",RIGHT(Table4[[#This Row],[Reporting Year]],2))),"")</f>
        <v/>
      </c>
      <c r="B79" s="30"/>
      <c r="C79" s="27" t="str">
        <f>IF(Table4[[#This Row],[Plan Code]]&lt;&gt;"",(VLOOKUP(Table4[[#This Row],[Plan Code]],Table2[#All],2,TRUE)),"")</f>
        <v/>
      </c>
      <c r="D79" s="27" t="str">
        <f>IF(Table4[[#This Row],[Plan Code]]&lt;&gt;"",(VLOOKUP(Table4[[#This Row],[Plan Code]],Table2[#All],3,TRUE)),"")</f>
        <v/>
      </c>
      <c r="E79" s="30"/>
      <c r="F79" s="30"/>
      <c r="G79" s="31"/>
      <c r="H79" s="31"/>
      <c r="I79" s="31"/>
      <c r="J79" s="31"/>
      <c r="K79" s="31"/>
      <c r="L79" s="31"/>
      <c r="M79" s="31"/>
      <c r="N79" s="31"/>
      <c r="O79" s="31"/>
      <c r="P79" s="31"/>
      <c r="Q79" s="31"/>
      <c r="R79" s="42"/>
      <c r="S79" s="41" t="str">
        <f>_xlfn.CONCAT('Contact Info'!$B$3, ", ", 'Contact Info'!$B$4, ", ", 'Contact Info'!$B$5,", ", 'Contact Info'!$B$6)</f>
        <v>Lisa Heffner, Contracts Manager, lheffner@ccah-alliance.org, 831-430-2634</v>
      </c>
      <c r="T79" s="26"/>
    </row>
    <row r="80" spans="1:20" ht="30" x14ac:dyDescent="0.25">
      <c r="A80" s="27" t="str">
        <f>IF(AND(Table4[[#This Row],[Plan Code]]&lt;&gt;"",Table4[[#This Row],[Reporting Quarter]]&lt;&gt;"",Table4[[#This Row],[Reporting Year]]&lt;&gt;""),(_xlfn.CONCAT(ROW()-2,"_",Table4[[#This Row],[Plan Code]],"_",Table4[[#This Row],[Column1]],"_",Table4[[#This Row],[Reporting Quarter]],"_",RIGHT(Table4[[#This Row],[Reporting Year]],2))),"")</f>
        <v/>
      </c>
      <c r="B80" s="30"/>
      <c r="C80" s="27" t="str">
        <f>IF(Table4[[#This Row],[Plan Code]]&lt;&gt;"",(VLOOKUP(Table4[[#This Row],[Plan Code]],Table2[#All],2,TRUE)),"")</f>
        <v/>
      </c>
      <c r="D80" s="27" t="str">
        <f>IF(Table4[[#This Row],[Plan Code]]&lt;&gt;"",(VLOOKUP(Table4[[#This Row],[Plan Code]],Table2[#All],3,TRUE)),"")</f>
        <v/>
      </c>
      <c r="E80" s="30"/>
      <c r="F80" s="30"/>
      <c r="G80" s="31"/>
      <c r="H80" s="31"/>
      <c r="I80" s="31"/>
      <c r="J80" s="31"/>
      <c r="K80" s="31"/>
      <c r="L80" s="31"/>
      <c r="M80" s="31"/>
      <c r="N80" s="31"/>
      <c r="O80" s="31"/>
      <c r="P80" s="31"/>
      <c r="Q80" s="31"/>
      <c r="R80" s="42"/>
      <c r="S80" s="41" t="str">
        <f>_xlfn.CONCAT('Contact Info'!$B$3, ", ", 'Contact Info'!$B$4, ", ", 'Contact Info'!$B$5,", ", 'Contact Info'!$B$6)</f>
        <v>Lisa Heffner, Contracts Manager, lheffner@ccah-alliance.org, 831-430-2634</v>
      </c>
      <c r="T80" s="26"/>
    </row>
    <row r="81" spans="1:20" ht="30" x14ac:dyDescent="0.25">
      <c r="A81" s="27" t="str">
        <f>IF(AND(Table4[[#This Row],[Plan Code]]&lt;&gt;"",Table4[[#This Row],[Reporting Quarter]]&lt;&gt;"",Table4[[#This Row],[Reporting Year]]&lt;&gt;""),(_xlfn.CONCAT(ROW()-2,"_",Table4[[#This Row],[Plan Code]],"_",Table4[[#This Row],[Column1]],"_",Table4[[#This Row],[Reporting Quarter]],"_",RIGHT(Table4[[#This Row],[Reporting Year]],2))),"")</f>
        <v/>
      </c>
      <c r="B81" s="30"/>
      <c r="C81" s="27" t="str">
        <f>IF(Table4[[#This Row],[Plan Code]]&lt;&gt;"",(VLOOKUP(Table4[[#This Row],[Plan Code]],Table2[#All],2,TRUE)),"")</f>
        <v/>
      </c>
      <c r="D81" s="27" t="str">
        <f>IF(Table4[[#This Row],[Plan Code]]&lt;&gt;"",(VLOOKUP(Table4[[#This Row],[Plan Code]],Table2[#All],3,TRUE)),"")</f>
        <v/>
      </c>
      <c r="E81" s="30"/>
      <c r="F81" s="30"/>
      <c r="G81" s="31"/>
      <c r="H81" s="31"/>
      <c r="I81" s="31"/>
      <c r="J81" s="31"/>
      <c r="K81" s="31"/>
      <c r="L81" s="31"/>
      <c r="M81" s="31"/>
      <c r="N81" s="31"/>
      <c r="O81" s="31"/>
      <c r="P81" s="31"/>
      <c r="Q81" s="31"/>
      <c r="R81" s="42"/>
      <c r="S81" s="41" t="str">
        <f>_xlfn.CONCAT('Contact Info'!$B$3, ", ", 'Contact Info'!$B$4, ", ", 'Contact Info'!$B$5,", ", 'Contact Info'!$B$6)</f>
        <v>Lisa Heffner, Contracts Manager, lheffner@ccah-alliance.org, 831-430-2634</v>
      </c>
      <c r="T81" s="26"/>
    </row>
    <row r="82" spans="1:20" ht="30" x14ac:dyDescent="0.25">
      <c r="A82" s="27" t="str">
        <f>IF(AND(Table4[[#This Row],[Plan Code]]&lt;&gt;"",Table4[[#This Row],[Reporting Quarter]]&lt;&gt;"",Table4[[#This Row],[Reporting Year]]&lt;&gt;""),(_xlfn.CONCAT(ROW()-2,"_",Table4[[#This Row],[Plan Code]],"_",Table4[[#This Row],[Column1]],"_",Table4[[#This Row],[Reporting Quarter]],"_",RIGHT(Table4[[#This Row],[Reporting Year]],2))),"")</f>
        <v/>
      </c>
      <c r="B82" s="30"/>
      <c r="C82" s="27" t="str">
        <f>IF(Table4[[#This Row],[Plan Code]]&lt;&gt;"",(VLOOKUP(Table4[[#This Row],[Plan Code]],Table2[#All],2,TRUE)),"")</f>
        <v/>
      </c>
      <c r="D82" s="27" t="str">
        <f>IF(Table4[[#This Row],[Plan Code]]&lt;&gt;"",(VLOOKUP(Table4[[#This Row],[Plan Code]],Table2[#All],3,TRUE)),"")</f>
        <v/>
      </c>
      <c r="E82" s="30"/>
      <c r="F82" s="30"/>
      <c r="G82" s="31"/>
      <c r="H82" s="31"/>
      <c r="I82" s="31"/>
      <c r="J82" s="31"/>
      <c r="K82" s="31"/>
      <c r="L82" s="31"/>
      <c r="M82" s="31"/>
      <c r="N82" s="31"/>
      <c r="O82" s="31"/>
      <c r="P82" s="31"/>
      <c r="Q82" s="31"/>
      <c r="R82" s="42"/>
      <c r="S82" s="41" t="str">
        <f>_xlfn.CONCAT('Contact Info'!$B$3, ", ", 'Contact Info'!$B$4, ", ", 'Contact Info'!$B$5,", ", 'Contact Info'!$B$6)</f>
        <v>Lisa Heffner, Contracts Manager, lheffner@ccah-alliance.org, 831-430-2634</v>
      </c>
      <c r="T82" s="26"/>
    </row>
    <row r="83" spans="1:20" ht="30" x14ac:dyDescent="0.25">
      <c r="A83" s="27" t="str">
        <f>IF(AND(Table4[[#This Row],[Plan Code]]&lt;&gt;"",Table4[[#This Row],[Reporting Quarter]]&lt;&gt;"",Table4[[#This Row],[Reporting Year]]&lt;&gt;""),(_xlfn.CONCAT(ROW()-2,"_",Table4[[#This Row],[Plan Code]],"_",Table4[[#This Row],[Column1]],"_",Table4[[#This Row],[Reporting Quarter]],"_",RIGHT(Table4[[#This Row],[Reporting Year]],2))),"")</f>
        <v/>
      </c>
      <c r="B83" s="30"/>
      <c r="C83" s="27" t="str">
        <f>IF(Table4[[#This Row],[Plan Code]]&lt;&gt;"",(VLOOKUP(Table4[[#This Row],[Plan Code]],Table2[#All],2,TRUE)),"")</f>
        <v/>
      </c>
      <c r="D83" s="27" t="str">
        <f>IF(Table4[[#This Row],[Plan Code]]&lt;&gt;"",(VLOOKUP(Table4[[#This Row],[Plan Code]],Table2[#All],3,TRUE)),"")</f>
        <v/>
      </c>
      <c r="E83" s="30"/>
      <c r="F83" s="30"/>
      <c r="G83" s="31"/>
      <c r="H83" s="31"/>
      <c r="I83" s="31"/>
      <c r="J83" s="31"/>
      <c r="K83" s="31"/>
      <c r="L83" s="31"/>
      <c r="M83" s="31"/>
      <c r="N83" s="31"/>
      <c r="O83" s="31"/>
      <c r="P83" s="31"/>
      <c r="Q83" s="31"/>
      <c r="R83" s="42"/>
      <c r="S83" s="41" t="str">
        <f>_xlfn.CONCAT('Contact Info'!$B$3, ", ", 'Contact Info'!$B$4, ", ", 'Contact Info'!$B$5,", ", 'Contact Info'!$B$6)</f>
        <v>Lisa Heffner, Contracts Manager, lheffner@ccah-alliance.org, 831-430-2634</v>
      </c>
      <c r="T83" s="26"/>
    </row>
    <row r="84" spans="1:20" ht="30" x14ac:dyDescent="0.25">
      <c r="A84" s="27" t="str">
        <f>IF(AND(Table4[[#This Row],[Plan Code]]&lt;&gt;"",Table4[[#This Row],[Reporting Quarter]]&lt;&gt;"",Table4[[#This Row],[Reporting Year]]&lt;&gt;""),(_xlfn.CONCAT(ROW()-2,"_",Table4[[#This Row],[Plan Code]],"_",Table4[[#This Row],[Column1]],"_",Table4[[#This Row],[Reporting Quarter]],"_",RIGHT(Table4[[#This Row],[Reporting Year]],2))),"")</f>
        <v/>
      </c>
      <c r="B84" s="30"/>
      <c r="C84" s="27" t="str">
        <f>IF(Table4[[#This Row],[Plan Code]]&lt;&gt;"",(VLOOKUP(Table4[[#This Row],[Plan Code]],Table2[#All],2,TRUE)),"")</f>
        <v/>
      </c>
      <c r="D84" s="27" t="str">
        <f>IF(Table4[[#This Row],[Plan Code]]&lt;&gt;"",(VLOOKUP(Table4[[#This Row],[Plan Code]],Table2[#All],3,TRUE)),"")</f>
        <v/>
      </c>
      <c r="E84" s="30"/>
      <c r="F84" s="30"/>
      <c r="G84" s="31"/>
      <c r="H84" s="31"/>
      <c r="I84" s="31"/>
      <c r="J84" s="31"/>
      <c r="K84" s="31"/>
      <c r="L84" s="31"/>
      <c r="M84" s="31"/>
      <c r="N84" s="31"/>
      <c r="O84" s="31"/>
      <c r="P84" s="31"/>
      <c r="Q84" s="31"/>
      <c r="R84" s="42"/>
      <c r="S84" s="41" t="str">
        <f>_xlfn.CONCAT('Contact Info'!$B$3, ", ", 'Contact Info'!$B$4, ", ", 'Contact Info'!$B$5,", ", 'Contact Info'!$B$6)</f>
        <v>Lisa Heffner, Contracts Manager, lheffner@ccah-alliance.org, 831-430-2634</v>
      </c>
      <c r="T84" s="26"/>
    </row>
    <row r="85" spans="1:20" ht="30" x14ac:dyDescent="0.25">
      <c r="A85" s="27" t="str">
        <f>IF(AND(Table4[[#This Row],[Plan Code]]&lt;&gt;"",Table4[[#This Row],[Reporting Quarter]]&lt;&gt;"",Table4[[#This Row],[Reporting Year]]&lt;&gt;""),(_xlfn.CONCAT(ROW()-2,"_",Table4[[#This Row],[Plan Code]],"_",Table4[[#This Row],[Column1]],"_",Table4[[#This Row],[Reporting Quarter]],"_",RIGHT(Table4[[#This Row],[Reporting Year]],2))),"")</f>
        <v/>
      </c>
      <c r="B85" s="30"/>
      <c r="C85" s="27" t="str">
        <f>IF(Table4[[#This Row],[Plan Code]]&lt;&gt;"",(VLOOKUP(Table4[[#This Row],[Plan Code]],Table2[#All],2,TRUE)),"")</f>
        <v/>
      </c>
      <c r="D85" s="27" t="str">
        <f>IF(Table4[[#This Row],[Plan Code]]&lt;&gt;"",(VLOOKUP(Table4[[#This Row],[Plan Code]],Table2[#All],3,TRUE)),"")</f>
        <v/>
      </c>
      <c r="E85" s="30"/>
      <c r="F85" s="30"/>
      <c r="G85" s="31"/>
      <c r="H85" s="31"/>
      <c r="I85" s="31"/>
      <c r="J85" s="31"/>
      <c r="K85" s="31"/>
      <c r="L85" s="31"/>
      <c r="M85" s="31"/>
      <c r="N85" s="31"/>
      <c r="O85" s="31"/>
      <c r="P85" s="31"/>
      <c r="Q85" s="31"/>
      <c r="R85" s="42"/>
      <c r="S85" s="41" t="str">
        <f>_xlfn.CONCAT('Contact Info'!$B$3, ", ", 'Contact Info'!$B$4, ", ", 'Contact Info'!$B$5,", ", 'Contact Info'!$B$6)</f>
        <v>Lisa Heffner, Contracts Manager, lheffner@ccah-alliance.org, 831-430-2634</v>
      </c>
      <c r="T85" s="26"/>
    </row>
    <row r="86" spans="1:20" ht="30" x14ac:dyDescent="0.25">
      <c r="A86" s="27" t="str">
        <f>IF(AND(Table4[[#This Row],[Plan Code]]&lt;&gt;"",Table4[[#This Row],[Reporting Quarter]]&lt;&gt;"",Table4[[#This Row],[Reporting Year]]&lt;&gt;""),(_xlfn.CONCAT(ROW()-2,"_",Table4[[#This Row],[Plan Code]],"_",Table4[[#This Row],[Column1]],"_",Table4[[#This Row],[Reporting Quarter]],"_",RIGHT(Table4[[#This Row],[Reporting Year]],2))),"")</f>
        <v/>
      </c>
      <c r="B86" s="30"/>
      <c r="C86" s="27" t="str">
        <f>IF(Table4[[#This Row],[Plan Code]]&lt;&gt;"",(VLOOKUP(Table4[[#This Row],[Plan Code]],Table2[#All],2,TRUE)),"")</f>
        <v/>
      </c>
      <c r="D86" s="27" t="str">
        <f>IF(Table4[[#This Row],[Plan Code]]&lt;&gt;"",(VLOOKUP(Table4[[#This Row],[Plan Code]],Table2[#All],3,TRUE)),"")</f>
        <v/>
      </c>
      <c r="E86" s="30"/>
      <c r="F86" s="30"/>
      <c r="G86" s="31"/>
      <c r="H86" s="31"/>
      <c r="I86" s="31"/>
      <c r="J86" s="31"/>
      <c r="K86" s="31"/>
      <c r="L86" s="31"/>
      <c r="M86" s="31"/>
      <c r="N86" s="31"/>
      <c r="O86" s="31"/>
      <c r="P86" s="31"/>
      <c r="Q86" s="31"/>
      <c r="R86" s="42"/>
      <c r="S86" s="41" t="str">
        <f>_xlfn.CONCAT('Contact Info'!$B$3, ", ", 'Contact Info'!$B$4, ", ", 'Contact Info'!$B$5,", ", 'Contact Info'!$B$6)</f>
        <v>Lisa Heffner, Contracts Manager, lheffner@ccah-alliance.org, 831-430-2634</v>
      </c>
      <c r="T86" s="26"/>
    </row>
    <row r="87" spans="1:20" ht="30" x14ac:dyDescent="0.25">
      <c r="A87" s="27" t="str">
        <f>IF(AND(Table4[[#This Row],[Plan Code]]&lt;&gt;"",Table4[[#This Row],[Reporting Quarter]]&lt;&gt;"",Table4[[#This Row],[Reporting Year]]&lt;&gt;""),(_xlfn.CONCAT(ROW()-2,"_",Table4[[#This Row],[Plan Code]],"_",Table4[[#This Row],[Column1]],"_",Table4[[#This Row],[Reporting Quarter]],"_",RIGHT(Table4[[#This Row],[Reporting Year]],2))),"")</f>
        <v/>
      </c>
      <c r="B87" s="30"/>
      <c r="C87" s="27" t="str">
        <f>IF(Table4[[#This Row],[Plan Code]]&lt;&gt;"",(VLOOKUP(Table4[[#This Row],[Plan Code]],Table2[#All],2,TRUE)),"")</f>
        <v/>
      </c>
      <c r="D87" s="27" t="str">
        <f>IF(Table4[[#This Row],[Plan Code]]&lt;&gt;"",(VLOOKUP(Table4[[#This Row],[Plan Code]],Table2[#All],3,TRUE)),"")</f>
        <v/>
      </c>
      <c r="E87" s="30"/>
      <c r="F87" s="30"/>
      <c r="G87" s="31"/>
      <c r="H87" s="31"/>
      <c r="I87" s="31"/>
      <c r="J87" s="31"/>
      <c r="K87" s="31"/>
      <c r="L87" s="31"/>
      <c r="M87" s="31"/>
      <c r="N87" s="31"/>
      <c r="O87" s="31"/>
      <c r="P87" s="31"/>
      <c r="Q87" s="31"/>
      <c r="R87" s="42"/>
      <c r="S87" s="41" t="str">
        <f>_xlfn.CONCAT('Contact Info'!$B$3, ", ", 'Contact Info'!$B$4, ", ", 'Contact Info'!$B$5,", ", 'Contact Info'!$B$6)</f>
        <v>Lisa Heffner, Contracts Manager, lheffner@ccah-alliance.org, 831-430-2634</v>
      </c>
      <c r="T87" s="26"/>
    </row>
    <row r="88" spans="1:20" ht="30" x14ac:dyDescent="0.25">
      <c r="A88" s="27" t="str">
        <f>IF(AND(Table4[[#This Row],[Plan Code]]&lt;&gt;"",Table4[[#This Row],[Reporting Quarter]]&lt;&gt;"",Table4[[#This Row],[Reporting Year]]&lt;&gt;""),(_xlfn.CONCAT(ROW()-2,"_",Table4[[#This Row],[Plan Code]],"_",Table4[[#This Row],[Column1]],"_",Table4[[#This Row],[Reporting Quarter]],"_",RIGHT(Table4[[#This Row],[Reporting Year]],2))),"")</f>
        <v/>
      </c>
      <c r="B88" s="30"/>
      <c r="C88" s="27" t="str">
        <f>IF(Table4[[#This Row],[Plan Code]]&lt;&gt;"",(VLOOKUP(Table4[[#This Row],[Plan Code]],Table2[#All],2,TRUE)),"")</f>
        <v/>
      </c>
      <c r="D88" s="27" t="str">
        <f>IF(Table4[[#This Row],[Plan Code]]&lt;&gt;"",(VLOOKUP(Table4[[#This Row],[Plan Code]],Table2[#All],3,TRUE)),"")</f>
        <v/>
      </c>
      <c r="E88" s="30"/>
      <c r="F88" s="30"/>
      <c r="G88" s="31"/>
      <c r="H88" s="31"/>
      <c r="I88" s="31"/>
      <c r="J88" s="31"/>
      <c r="K88" s="31"/>
      <c r="L88" s="31"/>
      <c r="M88" s="31"/>
      <c r="N88" s="31"/>
      <c r="O88" s="31"/>
      <c r="P88" s="31"/>
      <c r="Q88" s="31"/>
      <c r="R88" s="42"/>
      <c r="S88" s="41" t="str">
        <f>_xlfn.CONCAT('Contact Info'!$B$3, ", ", 'Contact Info'!$B$4, ", ", 'Contact Info'!$B$5,", ", 'Contact Info'!$B$6)</f>
        <v>Lisa Heffner, Contracts Manager, lheffner@ccah-alliance.org, 831-430-2634</v>
      </c>
      <c r="T88" s="26"/>
    </row>
    <row r="89" spans="1:20" ht="30" x14ac:dyDescent="0.25">
      <c r="A89" s="27" t="str">
        <f>IF(AND(Table4[[#This Row],[Plan Code]]&lt;&gt;"",Table4[[#This Row],[Reporting Quarter]]&lt;&gt;"",Table4[[#This Row],[Reporting Year]]&lt;&gt;""),(_xlfn.CONCAT(ROW()-2,"_",Table4[[#This Row],[Plan Code]],"_",Table4[[#This Row],[Column1]],"_",Table4[[#This Row],[Reporting Quarter]],"_",RIGHT(Table4[[#This Row],[Reporting Year]],2))),"")</f>
        <v/>
      </c>
      <c r="B89" s="30"/>
      <c r="C89" s="27" t="str">
        <f>IF(Table4[[#This Row],[Plan Code]]&lt;&gt;"",(VLOOKUP(Table4[[#This Row],[Plan Code]],Table2[#All],2,TRUE)),"")</f>
        <v/>
      </c>
      <c r="D89" s="27" t="str">
        <f>IF(Table4[[#This Row],[Plan Code]]&lt;&gt;"",(VLOOKUP(Table4[[#This Row],[Plan Code]],Table2[#All],3,TRUE)),"")</f>
        <v/>
      </c>
      <c r="E89" s="30"/>
      <c r="F89" s="30"/>
      <c r="G89" s="31"/>
      <c r="H89" s="31"/>
      <c r="I89" s="31"/>
      <c r="J89" s="31"/>
      <c r="K89" s="31"/>
      <c r="L89" s="31"/>
      <c r="M89" s="31"/>
      <c r="N89" s="31"/>
      <c r="O89" s="31"/>
      <c r="P89" s="31"/>
      <c r="Q89" s="31"/>
      <c r="R89" s="42"/>
      <c r="S89" s="41" t="str">
        <f>_xlfn.CONCAT('Contact Info'!$B$3, ", ", 'Contact Info'!$B$4, ", ", 'Contact Info'!$B$5,", ", 'Contact Info'!$B$6)</f>
        <v>Lisa Heffner, Contracts Manager, lheffner@ccah-alliance.org, 831-430-2634</v>
      </c>
      <c r="T89" s="26"/>
    </row>
    <row r="90" spans="1:20" ht="30" x14ac:dyDescent="0.25">
      <c r="A90" s="27" t="str">
        <f>IF(AND(Table4[[#This Row],[Plan Code]]&lt;&gt;"",Table4[[#This Row],[Reporting Quarter]]&lt;&gt;"",Table4[[#This Row],[Reporting Year]]&lt;&gt;""),(_xlfn.CONCAT(ROW()-2,"_",Table4[[#This Row],[Plan Code]],"_",Table4[[#This Row],[Column1]],"_",Table4[[#This Row],[Reporting Quarter]],"_",RIGHT(Table4[[#This Row],[Reporting Year]],2))),"")</f>
        <v/>
      </c>
      <c r="B90" s="30"/>
      <c r="C90" s="27" t="str">
        <f>IF(Table4[[#This Row],[Plan Code]]&lt;&gt;"",(VLOOKUP(Table4[[#This Row],[Plan Code]],Table2[#All],2,TRUE)),"")</f>
        <v/>
      </c>
      <c r="D90" s="27" t="str">
        <f>IF(Table4[[#This Row],[Plan Code]]&lt;&gt;"",(VLOOKUP(Table4[[#This Row],[Plan Code]],Table2[#All],3,TRUE)),"")</f>
        <v/>
      </c>
      <c r="E90" s="30"/>
      <c r="F90" s="30"/>
      <c r="G90" s="31"/>
      <c r="H90" s="31"/>
      <c r="I90" s="31"/>
      <c r="J90" s="31"/>
      <c r="K90" s="31"/>
      <c r="L90" s="31"/>
      <c r="M90" s="31"/>
      <c r="N90" s="31"/>
      <c r="O90" s="31"/>
      <c r="P90" s="31"/>
      <c r="Q90" s="31"/>
      <c r="R90" s="42"/>
      <c r="S90" s="41" t="str">
        <f>_xlfn.CONCAT('Contact Info'!$B$3, ", ", 'Contact Info'!$B$4, ", ", 'Contact Info'!$B$5,", ", 'Contact Info'!$B$6)</f>
        <v>Lisa Heffner, Contracts Manager, lheffner@ccah-alliance.org, 831-430-2634</v>
      </c>
      <c r="T90" s="26"/>
    </row>
    <row r="91" spans="1:20" ht="30" x14ac:dyDescent="0.25">
      <c r="A91" s="27" t="str">
        <f>IF(AND(Table4[[#This Row],[Plan Code]]&lt;&gt;"",Table4[[#This Row],[Reporting Quarter]]&lt;&gt;"",Table4[[#This Row],[Reporting Year]]&lt;&gt;""),(_xlfn.CONCAT(ROW()-2,"_",Table4[[#This Row],[Plan Code]],"_",Table4[[#This Row],[Column1]],"_",Table4[[#This Row],[Reporting Quarter]],"_",RIGHT(Table4[[#This Row],[Reporting Year]],2))),"")</f>
        <v/>
      </c>
      <c r="B91" s="30"/>
      <c r="C91" s="27" t="str">
        <f>IF(Table4[[#This Row],[Plan Code]]&lt;&gt;"",(VLOOKUP(Table4[[#This Row],[Plan Code]],Table2[#All],2,TRUE)),"")</f>
        <v/>
      </c>
      <c r="D91" s="27" t="str">
        <f>IF(Table4[[#This Row],[Plan Code]]&lt;&gt;"",(VLOOKUP(Table4[[#This Row],[Plan Code]],Table2[#All],3,TRUE)),"")</f>
        <v/>
      </c>
      <c r="E91" s="30"/>
      <c r="F91" s="30"/>
      <c r="G91" s="31"/>
      <c r="H91" s="31"/>
      <c r="I91" s="31"/>
      <c r="J91" s="31"/>
      <c r="K91" s="31"/>
      <c r="L91" s="31"/>
      <c r="M91" s="31"/>
      <c r="N91" s="31"/>
      <c r="O91" s="31"/>
      <c r="P91" s="31"/>
      <c r="Q91" s="31"/>
      <c r="R91" s="42"/>
      <c r="S91" s="41" t="str">
        <f>_xlfn.CONCAT('Contact Info'!$B$3, ", ", 'Contact Info'!$B$4, ", ", 'Contact Info'!$B$5,", ", 'Contact Info'!$B$6)</f>
        <v>Lisa Heffner, Contracts Manager, lheffner@ccah-alliance.org, 831-430-2634</v>
      </c>
      <c r="T91" s="26"/>
    </row>
    <row r="92" spans="1:20" ht="30" x14ac:dyDescent="0.25">
      <c r="A92" s="27" t="str">
        <f>IF(AND(Table4[[#This Row],[Plan Code]]&lt;&gt;"",Table4[[#This Row],[Reporting Quarter]]&lt;&gt;"",Table4[[#This Row],[Reporting Year]]&lt;&gt;""),(_xlfn.CONCAT(ROW()-2,"_",Table4[[#This Row],[Plan Code]],"_",Table4[[#This Row],[Column1]],"_",Table4[[#This Row],[Reporting Quarter]],"_",RIGHT(Table4[[#This Row],[Reporting Year]],2))),"")</f>
        <v/>
      </c>
      <c r="B92" s="30"/>
      <c r="C92" s="27" t="str">
        <f>IF(Table4[[#This Row],[Plan Code]]&lt;&gt;"",(VLOOKUP(Table4[[#This Row],[Plan Code]],Table2[#All],2,TRUE)),"")</f>
        <v/>
      </c>
      <c r="D92" s="27" t="str">
        <f>IF(Table4[[#This Row],[Plan Code]]&lt;&gt;"",(VLOOKUP(Table4[[#This Row],[Plan Code]],Table2[#All],3,TRUE)),"")</f>
        <v/>
      </c>
      <c r="E92" s="30"/>
      <c r="F92" s="30"/>
      <c r="G92" s="31"/>
      <c r="H92" s="31"/>
      <c r="I92" s="31"/>
      <c r="J92" s="31"/>
      <c r="K92" s="31"/>
      <c r="L92" s="31"/>
      <c r="M92" s="31"/>
      <c r="N92" s="31"/>
      <c r="O92" s="31"/>
      <c r="P92" s="31"/>
      <c r="Q92" s="31"/>
      <c r="R92" s="42"/>
      <c r="S92" s="41" t="str">
        <f>_xlfn.CONCAT('Contact Info'!$B$3, ", ", 'Contact Info'!$B$4, ", ", 'Contact Info'!$B$5,", ", 'Contact Info'!$B$6)</f>
        <v>Lisa Heffner, Contracts Manager, lheffner@ccah-alliance.org, 831-430-2634</v>
      </c>
      <c r="T92" s="26"/>
    </row>
    <row r="93" spans="1:20" ht="30" x14ac:dyDescent="0.25">
      <c r="A93" s="27" t="str">
        <f>IF(AND(Table4[[#This Row],[Plan Code]]&lt;&gt;"",Table4[[#This Row],[Reporting Quarter]]&lt;&gt;"",Table4[[#This Row],[Reporting Year]]&lt;&gt;""),(_xlfn.CONCAT(ROW()-2,"_",Table4[[#This Row],[Plan Code]],"_",Table4[[#This Row],[Column1]],"_",Table4[[#This Row],[Reporting Quarter]],"_",RIGHT(Table4[[#This Row],[Reporting Year]],2))),"")</f>
        <v/>
      </c>
      <c r="B93" s="30"/>
      <c r="C93" s="27" t="str">
        <f>IF(Table4[[#This Row],[Plan Code]]&lt;&gt;"",(VLOOKUP(Table4[[#This Row],[Plan Code]],Table2[#All],2,TRUE)),"")</f>
        <v/>
      </c>
      <c r="D93" s="27" t="str">
        <f>IF(Table4[[#This Row],[Plan Code]]&lt;&gt;"",(VLOOKUP(Table4[[#This Row],[Plan Code]],Table2[#All],3,TRUE)),"")</f>
        <v/>
      </c>
      <c r="E93" s="30"/>
      <c r="F93" s="30"/>
      <c r="G93" s="31"/>
      <c r="H93" s="31"/>
      <c r="I93" s="31"/>
      <c r="J93" s="31"/>
      <c r="K93" s="31"/>
      <c r="L93" s="31"/>
      <c r="M93" s="31"/>
      <c r="N93" s="31"/>
      <c r="O93" s="31"/>
      <c r="P93" s="31"/>
      <c r="Q93" s="31"/>
      <c r="R93" s="42"/>
      <c r="S93" s="41" t="str">
        <f>_xlfn.CONCAT('Contact Info'!$B$3, ", ", 'Contact Info'!$B$4, ", ", 'Contact Info'!$B$5,", ", 'Contact Info'!$B$6)</f>
        <v>Lisa Heffner, Contracts Manager, lheffner@ccah-alliance.org, 831-430-2634</v>
      </c>
      <c r="T93" s="26"/>
    </row>
    <row r="94" spans="1:20" ht="30" x14ac:dyDescent="0.25">
      <c r="A94" s="27" t="str">
        <f>IF(AND(Table4[[#This Row],[Plan Code]]&lt;&gt;"",Table4[[#This Row],[Reporting Quarter]]&lt;&gt;"",Table4[[#This Row],[Reporting Year]]&lt;&gt;""),(_xlfn.CONCAT(ROW()-2,"_",Table4[[#This Row],[Plan Code]],"_",Table4[[#This Row],[Column1]],"_",Table4[[#This Row],[Reporting Quarter]],"_",RIGHT(Table4[[#This Row],[Reporting Year]],2))),"")</f>
        <v/>
      </c>
      <c r="B94" s="30"/>
      <c r="C94" s="27" t="str">
        <f>IF(Table4[[#This Row],[Plan Code]]&lt;&gt;"",(VLOOKUP(Table4[[#This Row],[Plan Code]],Table2[#All],2,TRUE)),"")</f>
        <v/>
      </c>
      <c r="D94" s="27" t="str">
        <f>IF(Table4[[#This Row],[Plan Code]]&lt;&gt;"",(VLOOKUP(Table4[[#This Row],[Plan Code]],Table2[#All],3,TRUE)),"")</f>
        <v/>
      </c>
      <c r="E94" s="30"/>
      <c r="F94" s="30"/>
      <c r="G94" s="31"/>
      <c r="H94" s="31"/>
      <c r="I94" s="31"/>
      <c r="J94" s="31"/>
      <c r="K94" s="31"/>
      <c r="L94" s="31"/>
      <c r="M94" s="31"/>
      <c r="N94" s="31"/>
      <c r="O94" s="31"/>
      <c r="P94" s="31"/>
      <c r="Q94" s="31"/>
      <c r="R94" s="42"/>
      <c r="S94" s="41" t="str">
        <f>_xlfn.CONCAT('Contact Info'!$B$3, ", ", 'Contact Info'!$B$4, ", ", 'Contact Info'!$B$5,", ", 'Contact Info'!$B$6)</f>
        <v>Lisa Heffner, Contracts Manager, lheffner@ccah-alliance.org, 831-430-2634</v>
      </c>
      <c r="T94" s="26"/>
    </row>
    <row r="95" spans="1:20" ht="30" x14ac:dyDescent="0.25">
      <c r="A95" s="27" t="str">
        <f>IF(AND(Table4[[#This Row],[Plan Code]]&lt;&gt;"",Table4[[#This Row],[Reporting Quarter]]&lt;&gt;"",Table4[[#This Row],[Reporting Year]]&lt;&gt;""),(_xlfn.CONCAT(ROW()-2,"_",Table4[[#This Row],[Plan Code]],"_",Table4[[#This Row],[Column1]],"_",Table4[[#This Row],[Reporting Quarter]],"_",RIGHT(Table4[[#This Row],[Reporting Year]],2))),"")</f>
        <v/>
      </c>
      <c r="B95" s="30"/>
      <c r="C95" s="27" t="str">
        <f>IF(Table4[[#This Row],[Plan Code]]&lt;&gt;"",(VLOOKUP(Table4[[#This Row],[Plan Code]],Table2[#All],2,TRUE)),"")</f>
        <v/>
      </c>
      <c r="D95" s="27" t="str">
        <f>IF(Table4[[#This Row],[Plan Code]]&lt;&gt;"",(VLOOKUP(Table4[[#This Row],[Plan Code]],Table2[#All],3,TRUE)),"")</f>
        <v/>
      </c>
      <c r="E95" s="30"/>
      <c r="F95" s="30"/>
      <c r="G95" s="31"/>
      <c r="H95" s="31"/>
      <c r="I95" s="31"/>
      <c r="J95" s="31"/>
      <c r="K95" s="31"/>
      <c r="L95" s="31"/>
      <c r="M95" s="31"/>
      <c r="N95" s="31"/>
      <c r="O95" s="31"/>
      <c r="P95" s="31"/>
      <c r="Q95" s="31"/>
      <c r="R95" s="42"/>
      <c r="S95" s="41" t="str">
        <f>_xlfn.CONCAT('Contact Info'!$B$3, ", ", 'Contact Info'!$B$4, ", ", 'Contact Info'!$B$5,", ", 'Contact Info'!$B$6)</f>
        <v>Lisa Heffner, Contracts Manager, lheffner@ccah-alliance.org, 831-430-2634</v>
      </c>
      <c r="T95" s="26"/>
    </row>
    <row r="96" spans="1:20" ht="30" x14ac:dyDescent="0.25">
      <c r="A96" s="27" t="str">
        <f>IF(AND(Table4[[#This Row],[Plan Code]]&lt;&gt;"",Table4[[#This Row],[Reporting Quarter]]&lt;&gt;"",Table4[[#This Row],[Reporting Year]]&lt;&gt;""),(_xlfn.CONCAT(ROW()-2,"_",Table4[[#This Row],[Plan Code]],"_",Table4[[#This Row],[Column1]],"_",Table4[[#This Row],[Reporting Quarter]],"_",RIGHT(Table4[[#This Row],[Reporting Year]],2))),"")</f>
        <v/>
      </c>
      <c r="B96" s="30"/>
      <c r="C96" s="27" t="str">
        <f>IF(Table4[[#This Row],[Plan Code]]&lt;&gt;"",(VLOOKUP(Table4[[#This Row],[Plan Code]],Table2[#All],2,TRUE)),"")</f>
        <v/>
      </c>
      <c r="D96" s="27" t="str">
        <f>IF(Table4[[#This Row],[Plan Code]]&lt;&gt;"",(VLOOKUP(Table4[[#This Row],[Plan Code]],Table2[#All],3,TRUE)),"")</f>
        <v/>
      </c>
      <c r="E96" s="30"/>
      <c r="F96" s="30"/>
      <c r="G96" s="31"/>
      <c r="H96" s="31"/>
      <c r="I96" s="31"/>
      <c r="J96" s="31"/>
      <c r="K96" s="31"/>
      <c r="L96" s="31"/>
      <c r="M96" s="31"/>
      <c r="N96" s="31"/>
      <c r="O96" s="31"/>
      <c r="P96" s="31"/>
      <c r="Q96" s="31"/>
      <c r="R96" s="42"/>
      <c r="S96" s="41" t="str">
        <f>_xlfn.CONCAT('Contact Info'!$B$3, ", ", 'Contact Info'!$B$4, ", ", 'Contact Info'!$B$5,", ", 'Contact Info'!$B$6)</f>
        <v>Lisa Heffner, Contracts Manager, lheffner@ccah-alliance.org, 831-430-2634</v>
      </c>
      <c r="T96" s="26"/>
    </row>
    <row r="97" spans="1:20" ht="30" x14ac:dyDescent="0.25">
      <c r="A97" s="27" t="str">
        <f>IF(AND(Table4[[#This Row],[Plan Code]]&lt;&gt;"",Table4[[#This Row],[Reporting Quarter]]&lt;&gt;"",Table4[[#This Row],[Reporting Year]]&lt;&gt;""),(_xlfn.CONCAT(ROW()-2,"_",Table4[[#This Row],[Plan Code]],"_",Table4[[#This Row],[Column1]],"_",Table4[[#This Row],[Reporting Quarter]],"_",RIGHT(Table4[[#This Row],[Reporting Year]],2))),"")</f>
        <v/>
      </c>
      <c r="B97" s="30"/>
      <c r="C97" s="27" t="str">
        <f>IF(Table4[[#This Row],[Plan Code]]&lt;&gt;"",(VLOOKUP(Table4[[#This Row],[Plan Code]],Table2[#All],2,TRUE)),"")</f>
        <v/>
      </c>
      <c r="D97" s="27" t="str">
        <f>IF(Table4[[#This Row],[Plan Code]]&lt;&gt;"",(VLOOKUP(Table4[[#This Row],[Plan Code]],Table2[#All],3,TRUE)),"")</f>
        <v/>
      </c>
      <c r="E97" s="30"/>
      <c r="F97" s="30"/>
      <c r="G97" s="31"/>
      <c r="H97" s="31"/>
      <c r="I97" s="31"/>
      <c r="J97" s="31"/>
      <c r="K97" s="31"/>
      <c r="L97" s="31"/>
      <c r="M97" s="31"/>
      <c r="N97" s="31"/>
      <c r="O97" s="31"/>
      <c r="P97" s="31"/>
      <c r="Q97" s="31"/>
      <c r="R97" s="42"/>
      <c r="S97" s="41" t="str">
        <f>_xlfn.CONCAT('Contact Info'!$B$3, ", ", 'Contact Info'!$B$4, ", ", 'Contact Info'!$B$5,", ", 'Contact Info'!$B$6)</f>
        <v>Lisa Heffner, Contracts Manager, lheffner@ccah-alliance.org, 831-430-2634</v>
      </c>
      <c r="T97" s="26"/>
    </row>
    <row r="98" spans="1:20" ht="30" x14ac:dyDescent="0.25">
      <c r="A98" s="27" t="str">
        <f>IF(AND(Table4[[#This Row],[Plan Code]]&lt;&gt;"",Table4[[#This Row],[Reporting Quarter]]&lt;&gt;"",Table4[[#This Row],[Reporting Year]]&lt;&gt;""),(_xlfn.CONCAT(ROW()-2,"_",Table4[[#This Row],[Plan Code]],"_",Table4[[#This Row],[Column1]],"_",Table4[[#This Row],[Reporting Quarter]],"_",RIGHT(Table4[[#This Row],[Reporting Year]],2))),"")</f>
        <v/>
      </c>
      <c r="B98" s="30"/>
      <c r="C98" s="27" t="str">
        <f>IF(Table4[[#This Row],[Plan Code]]&lt;&gt;"",(VLOOKUP(Table4[[#This Row],[Plan Code]],Table2[#All],2,TRUE)),"")</f>
        <v/>
      </c>
      <c r="D98" s="27" t="str">
        <f>IF(Table4[[#This Row],[Plan Code]]&lt;&gt;"",(VLOOKUP(Table4[[#This Row],[Plan Code]],Table2[#All],3,TRUE)),"")</f>
        <v/>
      </c>
      <c r="E98" s="30"/>
      <c r="F98" s="30"/>
      <c r="G98" s="31"/>
      <c r="H98" s="31"/>
      <c r="I98" s="31"/>
      <c r="J98" s="31"/>
      <c r="K98" s="31"/>
      <c r="L98" s="31"/>
      <c r="M98" s="31"/>
      <c r="N98" s="31"/>
      <c r="O98" s="31"/>
      <c r="P98" s="31"/>
      <c r="Q98" s="31"/>
      <c r="R98" s="42"/>
      <c r="S98" s="41" t="str">
        <f>_xlfn.CONCAT('Contact Info'!$B$3, ", ", 'Contact Info'!$B$4, ", ", 'Contact Info'!$B$5,", ", 'Contact Info'!$B$6)</f>
        <v>Lisa Heffner, Contracts Manager, lheffner@ccah-alliance.org, 831-430-2634</v>
      </c>
      <c r="T98" s="26"/>
    </row>
    <row r="99" spans="1:20" ht="30" x14ac:dyDescent="0.25">
      <c r="A99" s="27" t="str">
        <f>IF(AND(Table4[[#This Row],[Plan Code]]&lt;&gt;"",Table4[[#This Row],[Reporting Quarter]]&lt;&gt;"",Table4[[#This Row],[Reporting Year]]&lt;&gt;""),(_xlfn.CONCAT(ROW()-2,"_",Table4[[#This Row],[Plan Code]],"_",Table4[[#This Row],[Column1]],"_",Table4[[#This Row],[Reporting Quarter]],"_",RIGHT(Table4[[#This Row],[Reporting Year]],2))),"")</f>
        <v/>
      </c>
      <c r="B99" s="30"/>
      <c r="C99" s="27" t="str">
        <f>IF(Table4[[#This Row],[Plan Code]]&lt;&gt;"",(VLOOKUP(Table4[[#This Row],[Plan Code]],Table2[#All],2,TRUE)),"")</f>
        <v/>
      </c>
      <c r="D99" s="27" t="str">
        <f>IF(Table4[[#This Row],[Plan Code]]&lt;&gt;"",(VLOOKUP(Table4[[#This Row],[Plan Code]],Table2[#All],3,TRUE)),"")</f>
        <v/>
      </c>
      <c r="E99" s="30"/>
      <c r="F99" s="30"/>
      <c r="G99" s="31"/>
      <c r="H99" s="31"/>
      <c r="I99" s="31"/>
      <c r="J99" s="31"/>
      <c r="K99" s="31"/>
      <c r="L99" s="31"/>
      <c r="M99" s="31"/>
      <c r="N99" s="31"/>
      <c r="O99" s="31"/>
      <c r="P99" s="31"/>
      <c r="Q99" s="31"/>
      <c r="R99" s="42"/>
      <c r="S99" s="41" t="str">
        <f>_xlfn.CONCAT('Contact Info'!$B$3, ", ", 'Contact Info'!$B$4, ", ", 'Contact Info'!$B$5,", ", 'Contact Info'!$B$6)</f>
        <v>Lisa Heffner, Contracts Manager, lheffner@ccah-alliance.org, 831-430-2634</v>
      </c>
      <c r="T99" s="26"/>
    </row>
    <row r="100" spans="1:20" ht="30" x14ac:dyDescent="0.25">
      <c r="A100" s="27" t="str">
        <f>IF(AND(Table4[[#This Row],[Plan Code]]&lt;&gt;"",Table4[[#This Row],[Reporting Quarter]]&lt;&gt;"",Table4[[#This Row],[Reporting Year]]&lt;&gt;""),(_xlfn.CONCAT(ROW()-2,"_",Table4[[#This Row],[Plan Code]],"_",Table4[[#This Row],[Column1]],"_",Table4[[#This Row],[Reporting Quarter]],"_",RIGHT(Table4[[#This Row],[Reporting Year]],2))),"")</f>
        <v/>
      </c>
      <c r="B100" s="30"/>
      <c r="C100" s="27" t="str">
        <f>IF(Table4[[#This Row],[Plan Code]]&lt;&gt;"",(VLOOKUP(Table4[[#This Row],[Plan Code]],Table2[#All],2,TRUE)),"")</f>
        <v/>
      </c>
      <c r="D100" s="27" t="str">
        <f>IF(Table4[[#This Row],[Plan Code]]&lt;&gt;"",(VLOOKUP(Table4[[#This Row],[Plan Code]],Table2[#All],3,TRUE)),"")</f>
        <v/>
      </c>
      <c r="E100" s="30"/>
      <c r="F100" s="30"/>
      <c r="G100" s="31"/>
      <c r="H100" s="31"/>
      <c r="I100" s="31"/>
      <c r="J100" s="31"/>
      <c r="K100" s="31"/>
      <c r="L100" s="31"/>
      <c r="M100" s="31"/>
      <c r="N100" s="31"/>
      <c r="O100" s="31"/>
      <c r="P100" s="31"/>
      <c r="Q100" s="31"/>
      <c r="R100" s="42"/>
      <c r="S100" s="41" t="str">
        <f>_xlfn.CONCAT('Contact Info'!$B$3, ", ", 'Contact Info'!$B$4, ", ", 'Contact Info'!$B$5,", ", 'Contact Info'!$B$6)</f>
        <v>Lisa Heffner, Contracts Manager, lheffner@ccah-alliance.org, 831-430-2634</v>
      </c>
      <c r="T100" s="26"/>
    </row>
    <row r="101" spans="1:20" ht="30" x14ac:dyDescent="0.25">
      <c r="A101" s="27" t="str">
        <f>IF(AND(Table4[[#This Row],[Plan Code]]&lt;&gt;"",Table4[[#This Row],[Reporting Quarter]]&lt;&gt;"",Table4[[#This Row],[Reporting Year]]&lt;&gt;""),(_xlfn.CONCAT(ROW()-2,"_",Table4[[#This Row],[Plan Code]],"_",Table4[[#This Row],[Column1]],"_",Table4[[#This Row],[Reporting Quarter]],"_",RIGHT(Table4[[#This Row],[Reporting Year]],2))),"")</f>
        <v/>
      </c>
      <c r="B101" s="30"/>
      <c r="C101" s="27" t="str">
        <f>IF(Table4[[#This Row],[Plan Code]]&lt;&gt;"",(VLOOKUP(Table4[[#This Row],[Plan Code]],Table2[#All],2,TRUE)),"")</f>
        <v/>
      </c>
      <c r="D101" s="27" t="str">
        <f>IF(Table4[[#This Row],[Plan Code]]&lt;&gt;"",(VLOOKUP(Table4[[#This Row],[Plan Code]],Table2[#All],3,TRUE)),"")</f>
        <v/>
      </c>
      <c r="E101" s="30"/>
      <c r="F101" s="30"/>
      <c r="G101" s="31"/>
      <c r="H101" s="31"/>
      <c r="I101" s="31"/>
      <c r="J101" s="31"/>
      <c r="K101" s="31"/>
      <c r="L101" s="31"/>
      <c r="M101" s="31"/>
      <c r="N101" s="31"/>
      <c r="O101" s="31"/>
      <c r="P101" s="31"/>
      <c r="Q101" s="31"/>
      <c r="R101" s="42"/>
      <c r="S101" s="41" t="str">
        <f>_xlfn.CONCAT('Contact Info'!$B$3, ", ", 'Contact Info'!$B$4, ", ", 'Contact Info'!$B$5,", ", 'Contact Info'!$B$6)</f>
        <v>Lisa Heffner, Contracts Manager, lheffner@ccah-alliance.org, 831-430-2634</v>
      </c>
      <c r="T101" s="26"/>
    </row>
    <row r="102" spans="1:20" ht="30" x14ac:dyDescent="0.25">
      <c r="A102" s="27" t="str">
        <f>IF(AND(Table4[[#This Row],[Plan Code]]&lt;&gt;"",Table4[[#This Row],[Reporting Quarter]]&lt;&gt;"",Table4[[#This Row],[Reporting Year]]&lt;&gt;""),(_xlfn.CONCAT(ROW()-2,"_",Table4[[#This Row],[Plan Code]],"_",Table4[[#This Row],[Column1]],"_",Table4[[#This Row],[Reporting Quarter]],"_",RIGHT(Table4[[#This Row],[Reporting Year]],2))),"")</f>
        <v/>
      </c>
      <c r="B102" s="30"/>
      <c r="C102" s="27" t="str">
        <f>IF(Table4[[#This Row],[Plan Code]]&lt;&gt;"",(VLOOKUP(Table4[[#This Row],[Plan Code]],Table2[#All],2,TRUE)),"")</f>
        <v/>
      </c>
      <c r="D102" s="27" t="str">
        <f>IF(Table4[[#This Row],[Plan Code]]&lt;&gt;"",(VLOOKUP(Table4[[#This Row],[Plan Code]],Table2[#All],3,TRUE)),"")</f>
        <v/>
      </c>
      <c r="E102" s="30"/>
      <c r="F102" s="30"/>
      <c r="G102" s="31"/>
      <c r="H102" s="31"/>
      <c r="I102" s="31"/>
      <c r="J102" s="31"/>
      <c r="K102" s="31"/>
      <c r="L102" s="31"/>
      <c r="M102" s="31"/>
      <c r="N102" s="31"/>
      <c r="O102" s="31"/>
      <c r="P102" s="31"/>
      <c r="Q102" s="31"/>
      <c r="R102" s="42"/>
      <c r="S102" s="41" t="str">
        <f>_xlfn.CONCAT('Contact Info'!$B$3, ", ", 'Contact Info'!$B$4, ", ", 'Contact Info'!$B$5,", ", 'Contact Info'!$B$6)</f>
        <v>Lisa Heffner, Contracts Manager, lheffner@ccah-alliance.org, 831-430-2634</v>
      </c>
      <c r="T102" s="26"/>
    </row>
    <row r="103" spans="1:20" ht="30" x14ac:dyDescent="0.25">
      <c r="A103" s="27" t="str">
        <f>IF(AND(Table4[[#This Row],[Plan Code]]&lt;&gt;"",Table4[[#This Row],[Reporting Quarter]]&lt;&gt;"",Table4[[#This Row],[Reporting Year]]&lt;&gt;""),(_xlfn.CONCAT(ROW()-2,"_",Table4[[#This Row],[Plan Code]],"_",Table4[[#This Row],[Column1]],"_",Table4[[#This Row],[Reporting Quarter]],"_",RIGHT(Table4[[#This Row],[Reporting Year]],2))),"")</f>
        <v/>
      </c>
      <c r="B103" s="30"/>
      <c r="C103" s="27" t="str">
        <f>IF(Table4[[#This Row],[Plan Code]]&lt;&gt;"",(VLOOKUP(Table4[[#This Row],[Plan Code]],Table2[#All],2,TRUE)),"")</f>
        <v/>
      </c>
      <c r="D103" s="27" t="str">
        <f>IF(Table4[[#This Row],[Plan Code]]&lt;&gt;"",(VLOOKUP(Table4[[#This Row],[Plan Code]],Table2[#All],3,TRUE)),"")</f>
        <v/>
      </c>
      <c r="E103" s="30"/>
      <c r="F103" s="30"/>
      <c r="G103" s="31"/>
      <c r="H103" s="31"/>
      <c r="I103" s="31"/>
      <c r="J103" s="31"/>
      <c r="K103" s="31"/>
      <c r="L103" s="31"/>
      <c r="M103" s="31"/>
      <c r="N103" s="31"/>
      <c r="O103" s="31"/>
      <c r="P103" s="31"/>
      <c r="Q103" s="31"/>
      <c r="R103" s="42"/>
      <c r="S103" s="41" t="str">
        <f>_xlfn.CONCAT('Contact Info'!$B$3, ", ", 'Contact Info'!$B$4, ", ", 'Contact Info'!$B$5,", ", 'Contact Info'!$B$6)</f>
        <v>Lisa Heffner, Contracts Manager, lheffner@ccah-alliance.org, 831-430-2634</v>
      </c>
      <c r="T103" s="26"/>
    </row>
    <row r="104" spans="1:20" ht="30" x14ac:dyDescent="0.25">
      <c r="A104" s="27" t="str">
        <f>IF(AND(Table4[[#This Row],[Plan Code]]&lt;&gt;"",Table4[[#This Row],[Reporting Quarter]]&lt;&gt;"",Table4[[#This Row],[Reporting Year]]&lt;&gt;""),(_xlfn.CONCAT(ROW()-2,"_",Table4[[#This Row],[Plan Code]],"_",Table4[[#This Row],[Column1]],"_",Table4[[#This Row],[Reporting Quarter]],"_",RIGHT(Table4[[#This Row],[Reporting Year]],2))),"")</f>
        <v/>
      </c>
      <c r="B104" s="30"/>
      <c r="C104" s="27" t="str">
        <f>IF(Table4[[#This Row],[Plan Code]]&lt;&gt;"",(VLOOKUP(Table4[[#This Row],[Plan Code]],Table2[#All],2,TRUE)),"")</f>
        <v/>
      </c>
      <c r="D104" s="27" t="str">
        <f>IF(Table4[[#This Row],[Plan Code]]&lt;&gt;"",(VLOOKUP(Table4[[#This Row],[Plan Code]],Table2[#All],3,TRUE)),"")</f>
        <v/>
      </c>
      <c r="E104" s="30"/>
      <c r="F104" s="30"/>
      <c r="G104" s="31"/>
      <c r="H104" s="31"/>
      <c r="I104" s="31"/>
      <c r="J104" s="31"/>
      <c r="K104" s="31"/>
      <c r="L104" s="31"/>
      <c r="M104" s="31"/>
      <c r="N104" s="31"/>
      <c r="O104" s="31"/>
      <c r="P104" s="31"/>
      <c r="Q104" s="31"/>
      <c r="R104" s="42"/>
      <c r="S104" s="41" t="str">
        <f>_xlfn.CONCAT('Contact Info'!$B$3, ", ", 'Contact Info'!$B$4, ", ", 'Contact Info'!$B$5,", ", 'Contact Info'!$B$6)</f>
        <v>Lisa Heffner, Contracts Manager, lheffner@ccah-alliance.org, 831-430-2634</v>
      </c>
      <c r="T104" s="26"/>
    </row>
    <row r="105" spans="1:20" ht="30" x14ac:dyDescent="0.25">
      <c r="A105" s="27" t="str">
        <f>IF(AND(Table4[[#This Row],[Plan Code]]&lt;&gt;"",Table4[[#This Row],[Reporting Quarter]]&lt;&gt;"",Table4[[#This Row],[Reporting Year]]&lt;&gt;""),(_xlfn.CONCAT(ROW()-2,"_",Table4[[#This Row],[Plan Code]],"_",Table4[[#This Row],[Column1]],"_",Table4[[#This Row],[Reporting Quarter]],"_",RIGHT(Table4[[#This Row],[Reporting Year]],2))),"")</f>
        <v/>
      </c>
      <c r="B105" s="30"/>
      <c r="C105" s="27" t="str">
        <f>IF(Table4[[#This Row],[Plan Code]]&lt;&gt;"",(VLOOKUP(Table4[[#This Row],[Plan Code]],Table2[#All],2,TRUE)),"")</f>
        <v/>
      </c>
      <c r="D105" s="27" t="str">
        <f>IF(Table4[[#This Row],[Plan Code]]&lt;&gt;"",(VLOOKUP(Table4[[#This Row],[Plan Code]],Table2[#All],3,TRUE)),"")</f>
        <v/>
      </c>
      <c r="E105" s="30"/>
      <c r="F105" s="30"/>
      <c r="G105" s="31"/>
      <c r="H105" s="31"/>
      <c r="I105" s="31"/>
      <c r="J105" s="31"/>
      <c r="K105" s="31"/>
      <c r="L105" s="31"/>
      <c r="M105" s="31"/>
      <c r="N105" s="31"/>
      <c r="O105" s="31"/>
      <c r="P105" s="31"/>
      <c r="Q105" s="31"/>
      <c r="R105" s="42"/>
      <c r="S105" s="41" t="str">
        <f>_xlfn.CONCAT('Contact Info'!$B$3, ", ", 'Contact Info'!$B$4, ", ", 'Contact Info'!$B$5,", ", 'Contact Info'!$B$6)</f>
        <v>Lisa Heffner, Contracts Manager, lheffner@ccah-alliance.org, 831-430-2634</v>
      </c>
      <c r="T105" s="26"/>
    </row>
    <row r="106" spans="1:20" ht="30" x14ac:dyDescent="0.25">
      <c r="A106" s="27" t="str">
        <f>IF(AND(Table4[[#This Row],[Plan Code]]&lt;&gt;"",Table4[[#This Row],[Reporting Quarter]]&lt;&gt;"",Table4[[#This Row],[Reporting Year]]&lt;&gt;""),(_xlfn.CONCAT(ROW()-2,"_",Table4[[#This Row],[Plan Code]],"_",Table4[[#This Row],[Column1]],"_",Table4[[#This Row],[Reporting Quarter]],"_",RIGHT(Table4[[#This Row],[Reporting Year]],2))),"")</f>
        <v/>
      </c>
      <c r="B106" s="30"/>
      <c r="C106" s="27" t="str">
        <f>IF(Table4[[#This Row],[Plan Code]]&lt;&gt;"",(VLOOKUP(Table4[[#This Row],[Plan Code]],Table2[#All],2,TRUE)),"")</f>
        <v/>
      </c>
      <c r="D106" s="27" t="str">
        <f>IF(Table4[[#This Row],[Plan Code]]&lt;&gt;"",(VLOOKUP(Table4[[#This Row],[Plan Code]],Table2[#All],3,TRUE)),"")</f>
        <v/>
      </c>
      <c r="E106" s="30"/>
      <c r="F106" s="30"/>
      <c r="G106" s="31"/>
      <c r="H106" s="31"/>
      <c r="I106" s="31"/>
      <c r="J106" s="31"/>
      <c r="K106" s="31"/>
      <c r="L106" s="31"/>
      <c r="M106" s="31"/>
      <c r="N106" s="31"/>
      <c r="O106" s="31"/>
      <c r="P106" s="31"/>
      <c r="Q106" s="31"/>
      <c r="R106" s="42"/>
      <c r="S106" s="41" t="str">
        <f>_xlfn.CONCAT('Contact Info'!$B$3, ", ", 'Contact Info'!$B$4, ", ", 'Contact Info'!$B$5,", ", 'Contact Info'!$B$6)</f>
        <v>Lisa Heffner, Contracts Manager, lheffner@ccah-alliance.org, 831-430-2634</v>
      </c>
      <c r="T106" s="26"/>
    </row>
    <row r="107" spans="1:20" ht="30" x14ac:dyDescent="0.25">
      <c r="A107" s="27" t="str">
        <f>IF(AND(Table4[[#This Row],[Plan Code]]&lt;&gt;"",Table4[[#This Row],[Reporting Quarter]]&lt;&gt;"",Table4[[#This Row],[Reporting Year]]&lt;&gt;""),(_xlfn.CONCAT(ROW()-2,"_",Table4[[#This Row],[Plan Code]],"_",Table4[[#This Row],[Column1]],"_",Table4[[#This Row],[Reporting Quarter]],"_",RIGHT(Table4[[#This Row],[Reporting Year]],2))),"")</f>
        <v/>
      </c>
      <c r="B107" s="30"/>
      <c r="C107" s="27" t="str">
        <f>IF(Table4[[#This Row],[Plan Code]]&lt;&gt;"",(VLOOKUP(Table4[[#This Row],[Plan Code]],Table2[#All],2,TRUE)),"")</f>
        <v/>
      </c>
      <c r="D107" s="27" t="str">
        <f>IF(Table4[[#This Row],[Plan Code]]&lt;&gt;"",(VLOOKUP(Table4[[#This Row],[Plan Code]],Table2[#All],3,TRUE)),"")</f>
        <v/>
      </c>
      <c r="E107" s="30"/>
      <c r="F107" s="30"/>
      <c r="G107" s="31"/>
      <c r="H107" s="31"/>
      <c r="I107" s="31"/>
      <c r="J107" s="31"/>
      <c r="K107" s="31"/>
      <c r="L107" s="31"/>
      <c r="M107" s="31"/>
      <c r="N107" s="31"/>
      <c r="O107" s="31"/>
      <c r="P107" s="31"/>
      <c r="Q107" s="31"/>
      <c r="R107" s="42"/>
      <c r="S107" s="41" t="str">
        <f>_xlfn.CONCAT('Contact Info'!$B$3, ", ", 'Contact Info'!$B$4, ", ", 'Contact Info'!$B$5,", ", 'Contact Info'!$B$6)</f>
        <v>Lisa Heffner, Contracts Manager, lheffner@ccah-alliance.org, 831-430-2634</v>
      </c>
      <c r="T107" s="26"/>
    </row>
    <row r="108" spans="1:20" ht="30" x14ac:dyDescent="0.25">
      <c r="A108" s="27" t="str">
        <f>IF(AND(Table4[[#This Row],[Plan Code]]&lt;&gt;"",Table4[[#This Row],[Reporting Quarter]]&lt;&gt;"",Table4[[#This Row],[Reporting Year]]&lt;&gt;""),(_xlfn.CONCAT(ROW()-2,"_",Table4[[#This Row],[Plan Code]],"_",Table4[[#This Row],[Column1]],"_",Table4[[#This Row],[Reporting Quarter]],"_",RIGHT(Table4[[#This Row],[Reporting Year]],2))),"")</f>
        <v/>
      </c>
      <c r="B108" s="30"/>
      <c r="C108" s="27" t="str">
        <f>IF(Table4[[#This Row],[Plan Code]]&lt;&gt;"",(VLOOKUP(Table4[[#This Row],[Plan Code]],Table2[#All],2,TRUE)),"")</f>
        <v/>
      </c>
      <c r="D108" s="27" t="str">
        <f>IF(Table4[[#This Row],[Plan Code]]&lt;&gt;"",(VLOOKUP(Table4[[#This Row],[Plan Code]],Table2[#All],3,TRUE)),"")</f>
        <v/>
      </c>
      <c r="E108" s="30"/>
      <c r="F108" s="30"/>
      <c r="G108" s="31"/>
      <c r="H108" s="31"/>
      <c r="I108" s="31"/>
      <c r="J108" s="31"/>
      <c r="K108" s="31"/>
      <c r="L108" s="31"/>
      <c r="M108" s="31"/>
      <c r="N108" s="31"/>
      <c r="O108" s="31"/>
      <c r="P108" s="31"/>
      <c r="Q108" s="31"/>
      <c r="R108" s="42"/>
      <c r="S108" s="41" t="str">
        <f>_xlfn.CONCAT('Contact Info'!$B$3, ", ", 'Contact Info'!$B$4, ", ", 'Contact Info'!$B$5,", ", 'Contact Info'!$B$6)</f>
        <v>Lisa Heffner, Contracts Manager, lheffner@ccah-alliance.org, 831-430-2634</v>
      </c>
      <c r="T108" s="26"/>
    </row>
    <row r="109" spans="1:20" ht="30" x14ac:dyDescent="0.25">
      <c r="A109" s="27" t="str">
        <f>IF(AND(Table4[[#This Row],[Plan Code]]&lt;&gt;"",Table4[[#This Row],[Reporting Quarter]]&lt;&gt;"",Table4[[#This Row],[Reporting Year]]&lt;&gt;""),(_xlfn.CONCAT(ROW()-2,"_",Table4[[#This Row],[Plan Code]],"_",Table4[[#This Row],[Column1]],"_",Table4[[#This Row],[Reporting Quarter]],"_",RIGHT(Table4[[#This Row],[Reporting Year]],2))),"")</f>
        <v/>
      </c>
      <c r="B109" s="30"/>
      <c r="C109" s="27" t="str">
        <f>IF(Table4[[#This Row],[Plan Code]]&lt;&gt;"",(VLOOKUP(Table4[[#This Row],[Plan Code]],Table2[#All],2,TRUE)),"")</f>
        <v/>
      </c>
      <c r="D109" s="27" t="str">
        <f>IF(Table4[[#This Row],[Plan Code]]&lt;&gt;"",(VLOOKUP(Table4[[#This Row],[Plan Code]],Table2[#All],3,TRUE)),"")</f>
        <v/>
      </c>
      <c r="E109" s="30"/>
      <c r="F109" s="30"/>
      <c r="G109" s="31"/>
      <c r="H109" s="31"/>
      <c r="I109" s="31"/>
      <c r="J109" s="31"/>
      <c r="K109" s="31"/>
      <c r="L109" s="31"/>
      <c r="M109" s="31"/>
      <c r="N109" s="31"/>
      <c r="O109" s="31"/>
      <c r="P109" s="31"/>
      <c r="Q109" s="31"/>
      <c r="R109" s="42"/>
      <c r="S109" s="41" t="str">
        <f>_xlfn.CONCAT('Contact Info'!$B$3, ", ", 'Contact Info'!$B$4, ", ", 'Contact Info'!$B$5,", ", 'Contact Info'!$B$6)</f>
        <v>Lisa Heffner, Contracts Manager, lheffner@ccah-alliance.org, 831-430-2634</v>
      </c>
      <c r="T109" s="26"/>
    </row>
    <row r="110" spans="1:20" ht="30" x14ac:dyDescent="0.25">
      <c r="A110" s="27" t="str">
        <f>IF(AND(Table4[[#This Row],[Plan Code]]&lt;&gt;"",Table4[[#This Row],[Reporting Quarter]]&lt;&gt;"",Table4[[#This Row],[Reporting Year]]&lt;&gt;""),(_xlfn.CONCAT(ROW()-2,"_",Table4[[#This Row],[Plan Code]],"_",Table4[[#This Row],[Column1]],"_",Table4[[#This Row],[Reporting Quarter]],"_",RIGHT(Table4[[#This Row],[Reporting Year]],2))),"")</f>
        <v/>
      </c>
      <c r="B110" s="30"/>
      <c r="C110" s="27" t="str">
        <f>IF(Table4[[#This Row],[Plan Code]]&lt;&gt;"",(VLOOKUP(Table4[[#This Row],[Plan Code]],Table2[#All],2,TRUE)),"")</f>
        <v/>
      </c>
      <c r="D110" s="27" t="str">
        <f>IF(Table4[[#This Row],[Plan Code]]&lt;&gt;"",(VLOOKUP(Table4[[#This Row],[Plan Code]],Table2[#All],3,TRUE)),"")</f>
        <v/>
      </c>
      <c r="E110" s="30"/>
      <c r="F110" s="30"/>
      <c r="G110" s="31"/>
      <c r="H110" s="31"/>
      <c r="I110" s="31"/>
      <c r="J110" s="31"/>
      <c r="K110" s="31"/>
      <c r="L110" s="31"/>
      <c r="M110" s="31"/>
      <c r="N110" s="31"/>
      <c r="O110" s="31"/>
      <c r="P110" s="31"/>
      <c r="Q110" s="31"/>
      <c r="R110" s="42"/>
      <c r="S110" s="41" t="str">
        <f>_xlfn.CONCAT('Contact Info'!$B$3, ", ", 'Contact Info'!$B$4, ", ", 'Contact Info'!$B$5,", ", 'Contact Info'!$B$6)</f>
        <v>Lisa Heffner, Contracts Manager, lheffner@ccah-alliance.org, 831-430-2634</v>
      </c>
      <c r="T110" s="26"/>
    </row>
    <row r="111" spans="1:20" ht="30" x14ac:dyDescent="0.25">
      <c r="A111" s="27" t="str">
        <f>IF(AND(Table4[[#This Row],[Plan Code]]&lt;&gt;"",Table4[[#This Row],[Reporting Quarter]]&lt;&gt;"",Table4[[#This Row],[Reporting Year]]&lt;&gt;""),(_xlfn.CONCAT(ROW()-2,"_",Table4[[#This Row],[Plan Code]],"_",Table4[[#This Row],[Column1]],"_",Table4[[#This Row],[Reporting Quarter]],"_",RIGHT(Table4[[#This Row],[Reporting Year]],2))),"")</f>
        <v/>
      </c>
      <c r="B111" s="30"/>
      <c r="C111" s="27" t="str">
        <f>IF(Table4[[#This Row],[Plan Code]]&lt;&gt;"",(VLOOKUP(Table4[[#This Row],[Plan Code]],Table2[#All],2,TRUE)),"")</f>
        <v/>
      </c>
      <c r="D111" s="27" t="str">
        <f>IF(Table4[[#This Row],[Plan Code]]&lt;&gt;"",(VLOOKUP(Table4[[#This Row],[Plan Code]],Table2[#All],3,TRUE)),"")</f>
        <v/>
      </c>
      <c r="E111" s="30"/>
      <c r="F111" s="30"/>
      <c r="G111" s="31"/>
      <c r="H111" s="31"/>
      <c r="I111" s="31"/>
      <c r="J111" s="31"/>
      <c r="K111" s="31"/>
      <c r="L111" s="31"/>
      <c r="M111" s="31"/>
      <c r="N111" s="31"/>
      <c r="O111" s="31"/>
      <c r="P111" s="31"/>
      <c r="Q111" s="31"/>
      <c r="R111" s="42"/>
      <c r="S111" s="41" t="str">
        <f>_xlfn.CONCAT('Contact Info'!$B$3, ", ", 'Contact Info'!$B$4, ", ", 'Contact Info'!$B$5,", ", 'Contact Info'!$B$6)</f>
        <v>Lisa Heffner, Contracts Manager, lheffner@ccah-alliance.org, 831-430-2634</v>
      </c>
      <c r="T111" s="26"/>
    </row>
    <row r="112" spans="1:20" ht="30" x14ac:dyDescent="0.25">
      <c r="A112" s="27" t="str">
        <f>IF(AND(Table4[[#This Row],[Plan Code]]&lt;&gt;"",Table4[[#This Row],[Reporting Quarter]]&lt;&gt;"",Table4[[#This Row],[Reporting Year]]&lt;&gt;""),(_xlfn.CONCAT(ROW()-2,"_",Table4[[#This Row],[Plan Code]],"_",Table4[[#This Row],[Column1]],"_",Table4[[#This Row],[Reporting Quarter]],"_",RIGHT(Table4[[#This Row],[Reporting Year]],2))),"")</f>
        <v/>
      </c>
      <c r="B112" s="30"/>
      <c r="C112" s="27" t="str">
        <f>IF(Table4[[#This Row],[Plan Code]]&lt;&gt;"",(VLOOKUP(Table4[[#This Row],[Plan Code]],Table2[#All],2,TRUE)),"")</f>
        <v/>
      </c>
      <c r="D112" s="27" t="str">
        <f>IF(Table4[[#This Row],[Plan Code]]&lt;&gt;"",(VLOOKUP(Table4[[#This Row],[Plan Code]],Table2[#All],3,TRUE)),"")</f>
        <v/>
      </c>
      <c r="E112" s="30"/>
      <c r="F112" s="30"/>
      <c r="G112" s="31"/>
      <c r="H112" s="31"/>
      <c r="I112" s="31"/>
      <c r="J112" s="31"/>
      <c r="K112" s="31"/>
      <c r="L112" s="31"/>
      <c r="M112" s="31"/>
      <c r="N112" s="31"/>
      <c r="O112" s="31"/>
      <c r="P112" s="31"/>
      <c r="Q112" s="31"/>
      <c r="R112" s="42"/>
      <c r="S112" s="41" t="str">
        <f>_xlfn.CONCAT('Contact Info'!$B$3, ", ", 'Contact Info'!$B$4, ", ", 'Contact Info'!$B$5,", ", 'Contact Info'!$B$6)</f>
        <v>Lisa Heffner, Contracts Manager, lheffner@ccah-alliance.org, 831-430-2634</v>
      </c>
      <c r="T112" s="26"/>
    </row>
    <row r="113" spans="1:20" ht="30" x14ac:dyDescent="0.25">
      <c r="A113" s="27" t="str">
        <f>IF(AND(Table4[[#This Row],[Plan Code]]&lt;&gt;"",Table4[[#This Row],[Reporting Quarter]]&lt;&gt;"",Table4[[#This Row],[Reporting Year]]&lt;&gt;""),(_xlfn.CONCAT(ROW()-2,"_",Table4[[#This Row],[Plan Code]],"_",Table4[[#This Row],[Column1]],"_",Table4[[#This Row],[Reporting Quarter]],"_",RIGHT(Table4[[#This Row],[Reporting Year]],2))),"")</f>
        <v/>
      </c>
      <c r="B113" s="30"/>
      <c r="C113" s="27" t="str">
        <f>IF(Table4[[#This Row],[Plan Code]]&lt;&gt;"",(VLOOKUP(Table4[[#This Row],[Plan Code]],Table2[#All],2,TRUE)),"")</f>
        <v/>
      </c>
      <c r="D113" s="27" t="str">
        <f>IF(Table4[[#This Row],[Plan Code]]&lt;&gt;"",(VLOOKUP(Table4[[#This Row],[Plan Code]],Table2[#All],3,TRUE)),"")</f>
        <v/>
      </c>
      <c r="E113" s="30"/>
      <c r="F113" s="30"/>
      <c r="G113" s="31"/>
      <c r="H113" s="31"/>
      <c r="I113" s="31"/>
      <c r="J113" s="31"/>
      <c r="K113" s="31"/>
      <c r="L113" s="31"/>
      <c r="M113" s="31"/>
      <c r="N113" s="31"/>
      <c r="O113" s="31"/>
      <c r="P113" s="31"/>
      <c r="Q113" s="31"/>
      <c r="R113" s="42"/>
      <c r="S113" s="41" t="str">
        <f>_xlfn.CONCAT('Contact Info'!$B$3, ", ", 'Contact Info'!$B$4, ", ", 'Contact Info'!$B$5,", ", 'Contact Info'!$B$6)</f>
        <v>Lisa Heffner, Contracts Manager, lheffner@ccah-alliance.org, 831-430-2634</v>
      </c>
      <c r="T113" s="26"/>
    </row>
    <row r="114" spans="1:20" ht="30" x14ac:dyDescent="0.25">
      <c r="A114" s="27" t="str">
        <f>IF(AND(Table4[[#This Row],[Plan Code]]&lt;&gt;"",Table4[[#This Row],[Reporting Quarter]]&lt;&gt;"",Table4[[#This Row],[Reporting Year]]&lt;&gt;""),(_xlfn.CONCAT(ROW()-2,"_",Table4[[#This Row],[Plan Code]],"_",Table4[[#This Row],[Column1]],"_",Table4[[#This Row],[Reporting Quarter]],"_",RIGHT(Table4[[#This Row],[Reporting Year]],2))),"")</f>
        <v/>
      </c>
      <c r="B114" s="30"/>
      <c r="C114" s="27" t="str">
        <f>IF(Table4[[#This Row],[Plan Code]]&lt;&gt;"",(VLOOKUP(Table4[[#This Row],[Plan Code]],Table2[#All],2,TRUE)),"")</f>
        <v/>
      </c>
      <c r="D114" s="27" t="str">
        <f>IF(Table4[[#This Row],[Plan Code]]&lt;&gt;"",(VLOOKUP(Table4[[#This Row],[Plan Code]],Table2[#All],3,TRUE)),"")</f>
        <v/>
      </c>
      <c r="E114" s="30"/>
      <c r="F114" s="30"/>
      <c r="G114" s="31"/>
      <c r="H114" s="31"/>
      <c r="I114" s="31"/>
      <c r="J114" s="31"/>
      <c r="K114" s="31"/>
      <c r="L114" s="31"/>
      <c r="M114" s="31"/>
      <c r="N114" s="31"/>
      <c r="O114" s="31"/>
      <c r="P114" s="31"/>
      <c r="Q114" s="31"/>
      <c r="R114" s="42"/>
      <c r="S114" s="41" t="str">
        <f>_xlfn.CONCAT('Contact Info'!$B$3, ", ", 'Contact Info'!$B$4, ", ", 'Contact Info'!$B$5,", ", 'Contact Info'!$B$6)</f>
        <v>Lisa Heffner, Contracts Manager, lheffner@ccah-alliance.org, 831-430-2634</v>
      </c>
      <c r="T114" s="26"/>
    </row>
    <row r="115" spans="1:20" ht="30" x14ac:dyDescent="0.25">
      <c r="A115" s="27" t="str">
        <f>IF(AND(Table4[[#This Row],[Plan Code]]&lt;&gt;"",Table4[[#This Row],[Reporting Quarter]]&lt;&gt;"",Table4[[#This Row],[Reporting Year]]&lt;&gt;""),(_xlfn.CONCAT(ROW()-2,"_",Table4[[#This Row],[Plan Code]],"_",Table4[[#This Row],[Column1]],"_",Table4[[#This Row],[Reporting Quarter]],"_",RIGHT(Table4[[#This Row],[Reporting Year]],2))),"")</f>
        <v/>
      </c>
      <c r="B115" s="30"/>
      <c r="C115" s="27" t="str">
        <f>IF(Table4[[#This Row],[Plan Code]]&lt;&gt;"",(VLOOKUP(Table4[[#This Row],[Plan Code]],Table2[#All],2,TRUE)),"")</f>
        <v/>
      </c>
      <c r="D115" s="27" t="str">
        <f>IF(Table4[[#This Row],[Plan Code]]&lt;&gt;"",(VLOOKUP(Table4[[#This Row],[Plan Code]],Table2[#All],3,TRUE)),"")</f>
        <v/>
      </c>
      <c r="E115" s="30"/>
      <c r="F115" s="30"/>
      <c r="G115" s="31"/>
      <c r="H115" s="31"/>
      <c r="I115" s="31"/>
      <c r="J115" s="31"/>
      <c r="K115" s="31"/>
      <c r="L115" s="31"/>
      <c r="M115" s="31"/>
      <c r="N115" s="31"/>
      <c r="O115" s="31"/>
      <c r="P115" s="31"/>
      <c r="Q115" s="31"/>
      <c r="R115" s="42"/>
      <c r="S115" s="41" t="str">
        <f>_xlfn.CONCAT('Contact Info'!$B$3, ", ", 'Contact Info'!$B$4, ", ", 'Contact Info'!$B$5,", ", 'Contact Info'!$B$6)</f>
        <v>Lisa Heffner, Contracts Manager, lheffner@ccah-alliance.org, 831-430-2634</v>
      </c>
      <c r="T115" s="26"/>
    </row>
    <row r="116" spans="1:20" ht="30" x14ac:dyDescent="0.25">
      <c r="A116" s="27" t="str">
        <f>IF(AND(Table4[[#This Row],[Plan Code]]&lt;&gt;"",Table4[[#This Row],[Reporting Quarter]]&lt;&gt;"",Table4[[#This Row],[Reporting Year]]&lt;&gt;""),(_xlfn.CONCAT(ROW()-2,"_",Table4[[#This Row],[Plan Code]],"_",Table4[[#This Row],[Column1]],"_",Table4[[#This Row],[Reporting Quarter]],"_",RIGHT(Table4[[#This Row],[Reporting Year]],2))),"")</f>
        <v/>
      </c>
      <c r="B116" s="30"/>
      <c r="C116" s="27" t="str">
        <f>IF(Table4[[#This Row],[Plan Code]]&lt;&gt;"",(VLOOKUP(Table4[[#This Row],[Plan Code]],Table2[#All],2,TRUE)),"")</f>
        <v/>
      </c>
      <c r="D116" s="27" t="str">
        <f>IF(Table4[[#This Row],[Plan Code]]&lt;&gt;"",(VLOOKUP(Table4[[#This Row],[Plan Code]],Table2[#All],3,TRUE)),"")</f>
        <v/>
      </c>
      <c r="E116" s="30"/>
      <c r="F116" s="30"/>
      <c r="G116" s="31"/>
      <c r="H116" s="31"/>
      <c r="I116" s="31"/>
      <c r="J116" s="31"/>
      <c r="K116" s="31"/>
      <c r="L116" s="31"/>
      <c r="M116" s="31"/>
      <c r="N116" s="31"/>
      <c r="O116" s="31"/>
      <c r="P116" s="31"/>
      <c r="Q116" s="31"/>
      <c r="R116" s="42"/>
      <c r="S116" s="41" t="str">
        <f>_xlfn.CONCAT('Contact Info'!$B$3, ", ", 'Contact Info'!$B$4, ", ", 'Contact Info'!$B$5,", ", 'Contact Info'!$B$6)</f>
        <v>Lisa Heffner, Contracts Manager, lheffner@ccah-alliance.org, 831-430-2634</v>
      </c>
      <c r="T116" s="26"/>
    </row>
    <row r="117" spans="1:20" ht="30" x14ac:dyDescent="0.25">
      <c r="A117" s="27" t="str">
        <f>IF(AND(Table4[[#This Row],[Plan Code]]&lt;&gt;"",Table4[[#This Row],[Reporting Quarter]]&lt;&gt;"",Table4[[#This Row],[Reporting Year]]&lt;&gt;""),(_xlfn.CONCAT(ROW()-2,"_",Table4[[#This Row],[Plan Code]],"_",Table4[[#This Row],[Column1]],"_",Table4[[#This Row],[Reporting Quarter]],"_",RIGHT(Table4[[#This Row],[Reporting Year]],2))),"")</f>
        <v/>
      </c>
      <c r="B117" s="30"/>
      <c r="C117" s="27" t="str">
        <f>IF(Table4[[#This Row],[Plan Code]]&lt;&gt;"",(VLOOKUP(Table4[[#This Row],[Plan Code]],Table2[#All],2,TRUE)),"")</f>
        <v/>
      </c>
      <c r="D117" s="27" t="str">
        <f>IF(Table4[[#This Row],[Plan Code]]&lt;&gt;"",(VLOOKUP(Table4[[#This Row],[Plan Code]],Table2[#All],3,TRUE)),"")</f>
        <v/>
      </c>
      <c r="E117" s="30"/>
      <c r="F117" s="30"/>
      <c r="G117" s="31"/>
      <c r="H117" s="31"/>
      <c r="I117" s="31"/>
      <c r="J117" s="31"/>
      <c r="K117" s="31"/>
      <c r="L117" s="31"/>
      <c r="M117" s="31"/>
      <c r="N117" s="31"/>
      <c r="O117" s="31"/>
      <c r="P117" s="31"/>
      <c r="Q117" s="31"/>
      <c r="R117" s="42"/>
      <c r="S117" s="41" t="str">
        <f>_xlfn.CONCAT('Contact Info'!$B$3, ", ", 'Contact Info'!$B$4, ", ", 'Contact Info'!$B$5,", ", 'Contact Info'!$B$6)</f>
        <v>Lisa Heffner, Contracts Manager, lheffner@ccah-alliance.org, 831-430-2634</v>
      </c>
      <c r="T117" s="26"/>
    </row>
    <row r="118" spans="1:20" ht="30" x14ac:dyDescent="0.25">
      <c r="A118" s="27" t="str">
        <f>IF(AND(Table4[[#This Row],[Plan Code]]&lt;&gt;"",Table4[[#This Row],[Reporting Quarter]]&lt;&gt;"",Table4[[#This Row],[Reporting Year]]&lt;&gt;""),(_xlfn.CONCAT(ROW()-2,"_",Table4[[#This Row],[Plan Code]],"_",Table4[[#This Row],[Column1]],"_",Table4[[#This Row],[Reporting Quarter]],"_",RIGHT(Table4[[#This Row],[Reporting Year]],2))),"")</f>
        <v/>
      </c>
      <c r="B118" s="30"/>
      <c r="C118" s="27" t="str">
        <f>IF(Table4[[#This Row],[Plan Code]]&lt;&gt;"",(VLOOKUP(Table4[[#This Row],[Plan Code]],Table2[#All],2,TRUE)),"")</f>
        <v/>
      </c>
      <c r="D118" s="27" t="str">
        <f>IF(Table4[[#This Row],[Plan Code]]&lt;&gt;"",(VLOOKUP(Table4[[#This Row],[Plan Code]],Table2[#All],3,TRUE)),"")</f>
        <v/>
      </c>
      <c r="E118" s="30"/>
      <c r="F118" s="30"/>
      <c r="G118" s="31"/>
      <c r="H118" s="31"/>
      <c r="I118" s="31"/>
      <c r="J118" s="31"/>
      <c r="K118" s="31"/>
      <c r="L118" s="31"/>
      <c r="M118" s="31"/>
      <c r="N118" s="31"/>
      <c r="O118" s="31"/>
      <c r="P118" s="31"/>
      <c r="Q118" s="31"/>
      <c r="R118" s="42"/>
      <c r="S118" s="41" t="str">
        <f>_xlfn.CONCAT('Contact Info'!$B$3, ", ", 'Contact Info'!$B$4, ", ", 'Contact Info'!$B$5,", ", 'Contact Info'!$B$6)</f>
        <v>Lisa Heffner, Contracts Manager, lheffner@ccah-alliance.org, 831-430-2634</v>
      </c>
      <c r="T118" s="26"/>
    </row>
    <row r="119" spans="1:20" ht="30" x14ac:dyDescent="0.25">
      <c r="A119" s="27" t="str">
        <f>IF(AND(Table4[[#This Row],[Plan Code]]&lt;&gt;"",Table4[[#This Row],[Reporting Quarter]]&lt;&gt;"",Table4[[#This Row],[Reporting Year]]&lt;&gt;""),(_xlfn.CONCAT(ROW()-2,"_",Table4[[#This Row],[Plan Code]],"_",Table4[[#This Row],[Column1]],"_",Table4[[#This Row],[Reporting Quarter]],"_",RIGHT(Table4[[#This Row],[Reporting Year]],2))),"")</f>
        <v/>
      </c>
      <c r="B119" s="30"/>
      <c r="C119" s="27" t="str">
        <f>IF(Table4[[#This Row],[Plan Code]]&lt;&gt;"",(VLOOKUP(Table4[[#This Row],[Plan Code]],Table2[#All],2,TRUE)),"")</f>
        <v/>
      </c>
      <c r="D119" s="27" t="str">
        <f>IF(Table4[[#This Row],[Plan Code]]&lt;&gt;"",(VLOOKUP(Table4[[#This Row],[Plan Code]],Table2[#All],3,TRUE)),"")</f>
        <v/>
      </c>
      <c r="E119" s="30"/>
      <c r="F119" s="30"/>
      <c r="G119" s="31"/>
      <c r="H119" s="31"/>
      <c r="I119" s="31"/>
      <c r="J119" s="31"/>
      <c r="K119" s="31"/>
      <c r="L119" s="31"/>
      <c r="M119" s="31"/>
      <c r="N119" s="31"/>
      <c r="O119" s="31"/>
      <c r="P119" s="31"/>
      <c r="Q119" s="31"/>
      <c r="R119" s="42"/>
      <c r="S119" s="41" t="str">
        <f>_xlfn.CONCAT('Contact Info'!$B$3, ", ", 'Contact Info'!$B$4, ", ", 'Contact Info'!$B$5,", ", 'Contact Info'!$B$6)</f>
        <v>Lisa Heffner, Contracts Manager, lheffner@ccah-alliance.org, 831-430-2634</v>
      </c>
      <c r="T119" s="26"/>
    </row>
    <row r="120" spans="1:20" ht="30" x14ac:dyDescent="0.25">
      <c r="A120" s="27" t="str">
        <f>IF(AND(Table4[[#This Row],[Plan Code]]&lt;&gt;"",Table4[[#This Row],[Reporting Quarter]]&lt;&gt;"",Table4[[#This Row],[Reporting Year]]&lt;&gt;""),(_xlfn.CONCAT(ROW()-2,"_",Table4[[#This Row],[Plan Code]],"_",Table4[[#This Row],[Column1]],"_",Table4[[#This Row],[Reporting Quarter]],"_",RIGHT(Table4[[#This Row],[Reporting Year]],2))),"")</f>
        <v/>
      </c>
      <c r="B120" s="30"/>
      <c r="C120" s="27" t="str">
        <f>IF(Table4[[#This Row],[Plan Code]]&lt;&gt;"",(VLOOKUP(Table4[[#This Row],[Plan Code]],Table2[#All],2,TRUE)),"")</f>
        <v/>
      </c>
      <c r="D120" s="27" t="str">
        <f>IF(Table4[[#This Row],[Plan Code]]&lt;&gt;"",(VLOOKUP(Table4[[#This Row],[Plan Code]],Table2[#All],3,TRUE)),"")</f>
        <v/>
      </c>
      <c r="E120" s="30"/>
      <c r="F120" s="30"/>
      <c r="G120" s="31"/>
      <c r="H120" s="31"/>
      <c r="I120" s="31"/>
      <c r="J120" s="31"/>
      <c r="K120" s="31"/>
      <c r="L120" s="31"/>
      <c r="M120" s="31"/>
      <c r="N120" s="31"/>
      <c r="O120" s="31"/>
      <c r="P120" s="31"/>
      <c r="Q120" s="31"/>
      <c r="R120" s="42"/>
      <c r="S120" s="41" t="str">
        <f>_xlfn.CONCAT('Contact Info'!$B$3, ", ", 'Contact Info'!$B$4, ", ", 'Contact Info'!$B$5,", ", 'Contact Info'!$B$6)</f>
        <v>Lisa Heffner, Contracts Manager, lheffner@ccah-alliance.org, 831-430-2634</v>
      </c>
      <c r="T120" s="26"/>
    </row>
    <row r="121" spans="1:20" ht="30" x14ac:dyDescent="0.25">
      <c r="A121" s="27" t="str">
        <f>IF(AND(Table4[[#This Row],[Plan Code]]&lt;&gt;"",Table4[[#This Row],[Reporting Quarter]]&lt;&gt;"",Table4[[#This Row],[Reporting Year]]&lt;&gt;""),(_xlfn.CONCAT(ROW()-2,"_",Table4[[#This Row],[Plan Code]],"_",Table4[[#This Row],[Column1]],"_",Table4[[#This Row],[Reporting Quarter]],"_",RIGHT(Table4[[#This Row],[Reporting Year]],2))),"")</f>
        <v/>
      </c>
      <c r="B121" s="30"/>
      <c r="C121" s="27" t="str">
        <f>IF(Table4[[#This Row],[Plan Code]]&lt;&gt;"",(VLOOKUP(Table4[[#This Row],[Plan Code]],Table2[#All],2,TRUE)),"")</f>
        <v/>
      </c>
      <c r="D121" s="27" t="str">
        <f>IF(Table4[[#This Row],[Plan Code]]&lt;&gt;"",(VLOOKUP(Table4[[#This Row],[Plan Code]],Table2[#All],3,TRUE)),"")</f>
        <v/>
      </c>
      <c r="E121" s="30"/>
      <c r="F121" s="30"/>
      <c r="G121" s="31"/>
      <c r="H121" s="31"/>
      <c r="I121" s="31"/>
      <c r="J121" s="31"/>
      <c r="K121" s="31"/>
      <c r="L121" s="31"/>
      <c r="M121" s="31"/>
      <c r="N121" s="31"/>
      <c r="O121" s="31"/>
      <c r="P121" s="31"/>
      <c r="Q121" s="31"/>
      <c r="R121" s="42"/>
      <c r="S121" s="41" t="str">
        <f>_xlfn.CONCAT('Contact Info'!$B$3, ", ", 'Contact Info'!$B$4, ", ", 'Contact Info'!$B$5,", ", 'Contact Info'!$B$6)</f>
        <v>Lisa Heffner, Contracts Manager, lheffner@ccah-alliance.org, 831-430-2634</v>
      </c>
      <c r="T121" s="26"/>
    </row>
    <row r="122" spans="1:20" ht="30" x14ac:dyDescent="0.25">
      <c r="A122" s="27" t="str">
        <f>IF(AND(Table4[[#This Row],[Plan Code]]&lt;&gt;"",Table4[[#This Row],[Reporting Quarter]]&lt;&gt;"",Table4[[#This Row],[Reporting Year]]&lt;&gt;""),(_xlfn.CONCAT(ROW()-2,"_",Table4[[#This Row],[Plan Code]],"_",Table4[[#This Row],[Column1]],"_",Table4[[#This Row],[Reporting Quarter]],"_",RIGHT(Table4[[#This Row],[Reporting Year]],2))),"")</f>
        <v/>
      </c>
      <c r="B122" s="30"/>
      <c r="C122" s="27" t="str">
        <f>IF(Table4[[#This Row],[Plan Code]]&lt;&gt;"",(VLOOKUP(Table4[[#This Row],[Plan Code]],Table2[#All],2,TRUE)),"")</f>
        <v/>
      </c>
      <c r="D122" s="27" t="str">
        <f>IF(Table4[[#This Row],[Plan Code]]&lt;&gt;"",(VLOOKUP(Table4[[#This Row],[Plan Code]],Table2[#All],3,TRUE)),"")</f>
        <v/>
      </c>
      <c r="E122" s="30"/>
      <c r="F122" s="30"/>
      <c r="G122" s="31"/>
      <c r="H122" s="31"/>
      <c r="I122" s="31"/>
      <c r="J122" s="31"/>
      <c r="K122" s="31"/>
      <c r="L122" s="31"/>
      <c r="M122" s="31"/>
      <c r="N122" s="31"/>
      <c r="O122" s="31"/>
      <c r="P122" s="31"/>
      <c r="Q122" s="31"/>
      <c r="R122" s="42"/>
      <c r="S122" s="41" t="str">
        <f>_xlfn.CONCAT('Contact Info'!$B$3, ", ", 'Contact Info'!$B$4, ", ", 'Contact Info'!$B$5,", ", 'Contact Info'!$B$6)</f>
        <v>Lisa Heffner, Contracts Manager, lheffner@ccah-alliance.org, 831-430-2634</v>
      </c>
      <c r="T122" s="26"/>
    </row>
    <row r="123" spans="1:20" ht="30" x14ac:dyDescent="0.25">
      <c r="A123" s="27" t="str">
        <f>IF(AND(Table4[[#This Row],[Plan Code]]&lt;&gt;"",Table4[[#This Row],[Reporting Quarter]]&lt;&gt;"",Table4[[#This Row],[Reporting Year]]&lt;&gt;""),(_xlfn.CONCAT(ROW()-2,"_",Table4[[#This Row],[Plan Code]],"_",Table4[[#This Row],[Column1]],"_",Table4[[#This Row],[Reporting Quarter]],"_",RIGHT(Table4[[#This Row],[Reporting Year]],2))),"")</f>
        <v/>
      </c>
      <c r="B123" s="30"/>
      <c r="C123" s="27" t="str">
        <f>IF(Table4[[#This Row],[Plan Code]]&lt;&gt;"",(VLOOKUP(Table4[[#This Row],[Plan Code]],Table2[#All],2,TRUE)),"")</f>
        <v/>
      </c>
      <c r="D123" s="27" t="str">
        <f>IF(Table4[[#This Row],[Plan Code]]&lt;&gt;"",(VLOOKUP(Table4[[#This Row],[Plan Code]],Table2[#All],3,TRUE)),"")</f>
        <v/>
      </c>
      <c r="E123" s="30"/>
      <c r="F123" s="30"/>
      <c r="G123" s="31"/>
      <c r="H123" s="31"/>
      <c r="I123" s="31"/>
      <c r="J123" s="31"/>
      <c r="K123" s="31"/>
      <c r="L123" s="31"/>
      <c r="M123" s="31"/>
      <c r="N123" s="31"/>
      <c r="O123" s="31"/>
      <c r="P123" s="31"/>
      <c r="Q123" s="31"/>
      <c r="R123" s="42"/>
      <c r="S123" s="41" t="str">
        <f>_xlfn.CONCAT('Contact Info'!$B$3, ", ", 'Contact Info'!$B$4, ", ", 'Contact Info'!$B$5,", ", 'Contact Info'!$B$6)</f>
        <v>Lisa Heffner, Contracts Manager, lheffner@ccah-alliance.org, 831-430-2634</v>
      </c>
      <c r="T123" s="26"/>
    </row>
    <row r="124" spans="1:20" ht="30" x14ac:dyDescent="0.25">
      <c r="A124" s="27" t="str">
        <f>IF(AND(Table4[[#This Row],[Plan Code]]&lt;&gt;"",Table4[[#This Row],[Reporting Quarter]]&lt;&gt;"",Table4[[#This Row],[Reporting Year]]&lt;&gt;""),(_xlfn.CONCAT(ROW()-2,"_",Table4[[#This Row],[Plan Code]],"_",Table4[[#This Row],[Column1]],"_",Table4[[#This Row],[Reporting Quarter]],"_",RIGHT(Table4[[#This Row],[Reporting Year]],2))),"")</f>
        <v/>
      </c>
      <c r="B124" s="30"/>
      <c r="C124" s="27" t="str">
        <f>IF(Table4[[#This Row],[Plan Code]]&lt;&gt;"",(VLOOKUP(Table4[[#This Row],[Plan Code]],Table2[#All],2,TRUE)),"")</f>
        <v/>
      </c>
      <c r="D124" s="27" t="str">
        <f>IF(Table4[[#This Row],[Plan Code]]&lt;&gt;"",(VLOOKUP(Table4[[#This Row],[Plan Code]],Table2[#All],3,TRUE)),"")</f>
        <v/>
      </c>
      <c r="E124" s="30"/>
      <c r="F124" s="30"/>
      <c r="G124" s="31"/>
      <c r="H124" s="31"/>
      <c r="I124" s="31"/>
      <c r="J124" s="31"/>
      <c r="K124" s="31"/>
      <c r="L124" s="31"/>
      <c r="M124" s="31"/>
      <c r="N124" s="31"/>
      <c r="O124" s="31"/>
      <c r="P124" s="31"/>
      <c r="Q124" s="31"/>
      <c r="R124" s="42"/>
      <c r="S124" s="41" t="str">
        <f>_xlfn.CONCAT('Contact Info'!$B$3, ", ", 'Contact Info'!$B$4, ", ", 'Contact Info'!$B$5,", ", 'Contact Info'!$B$6)</f>
        <v>Lisa Heffner, Contracts Manager, lheffner@ccah-alliance.org, 831-430-2634</v>
      </c>
      <c r="T124" s="26"/>
    </row>
    <row r="125" spans="1:20" ht="30" x14ac:dyDescent="0.25">
      <c r="A125" s="27" t="str">
        <f>IF(AND(Table4[[#This Row],[Plan Code]]&lt;&gt;"",Table4[[#This Row],[Reporting Quarter]]&lt;&gt;"",Table4[[#This Row],[Reporting Year]]&lt;&gt;""),(_xlfn.CONCAT(ROW()-2,"_",Table4[[#This Row],[Plan Code]],"_",Table4[[#This Row],[Column1]],"_",Table4[[#This Row],[Reporting Quarter]],"_",RIGHT(Table4[[#This Row],[Reporting Year]],2))),"")</f>
        <v/>
      </c>
      <c r="B125" s="30"/>
      <c r="C125" s="27" t="str">
        <f>IF(Table4[[#This Row],[Plan Code]]&lt;&gt;"",(VLOOKUP(Table4[[#This Row],[Plan Code]],Table2[#All],2,TRUE)),"")</f>
        <v/>
      </c>
      <c r="D125" s="27" t="str">
        <f>IF(Table4[[#This Row],[Plan Code]]&lt;&gt;"",(VLOOKUP(Table4[[#This Row],[Plan Code]],Table2[#All],3,TRUE)),"")</f>
        <v/>
      </c>
      <c r="E125" s="30"/>
      <c r="F125" s="30"/>
      <c r="G125" s="31"/>
      <c r="H125" s="31"/>
      <c r="I125" s="31"/>
      <c r="J125" s="31"/>
      <c r="K125" s="31"/>
      <c r="L125" s="31"/>
      <c r="M125" s="31"/>
      <c r="N125" s="31"/>
      <c r="O125" s="31"/>
      <c r="P125" s="31"/>
      <c r="Q125" s="31"/>
      <c r="R125" s="42"/>
      <c r="S125" s="41" t="str">
        <f>_xlfn.CONCAT('Contact Info'!$B$3, ", ", 'Contact Info'!$B$4, ", ", 'Contact Info'!$B$5,", ", 'Contact Info'!$B$6)</f>
        <v>Lisa Heffner, Contracts Manager, lheffner@ccah-alliance.org, 831-430-2634</v>
      </c>
      <c r="T125" s="26"/>
    </row>
    <row r="126" spans="1:20" ht="30" x14ac:dyDescent="0.25">
      <c r="A126" s="27" t="str">
        <f>IF(AND(Table4[[#This Row],[Plan Code]]&lt;&gt;"",Table4[[#This Row],[Reporting Quarter]]&lt;&gt;"",Table4[[#This Row],[Reporting Year]]&lt;&gt;""),(_xlfn.CONCAT(ROW()-2,"_",Table4[[#This Row],[Plan Code]],"_",Table4[[#This Row],[Column1]],"_",Table4[[#This Row],[Reporting Quarter]],"_",RIGHT(Table4[[#This Row],[Reporting Year]],2))),"")</f>
        <v/>
      </c>
      <c r="B126" s="30"/>
      <c r="C126" s="27" t="str">
        <f>IF(Table4[[#This Row],[Plan Code]]&lt;&gt;"",(VLOOKUP(Table4[[#This Row],[Plan Code]],Table2[#All],2,TRUE)),"")</f>
        <v/>
      </c>
      <c r="D126" s="27" t="str">
        <f>IF(Table4[[#This Row],[Plan Code]]&lt;&gt;"",(VLOOKUP(Table4[[#This Row],[Plan Code]],Table2[#All],3,TRUE)),"")</f>
        <v/>
      </c>
      <c r="E126" s="30"/>
      <c r="F126" s="30"/>
      <c r="G126" s="31"/>
      <c r="H126" s="31"/>
      <c r="I126" s="31"/>
      <c r="J126" s="31"/>
      <c r="K126" s="31"/>
      <c r="L126" s="31"/>
      <c r="M126" s="31"/>
      <c r="N126" s="31"/>
      <c r="O126" s="31"/>
      <c r="P126" s="31"/>
      <c r="Q126" s="31"/>
      <c r="R126" s="42"/>
      <c r="S126" s="41" t="str">
        <f>_xlfn.CONCAT('Contact Info'!$B$3, ", ", 'Contact Info'!$B$4, ", ", 'Contact Info'!$B$5,", ", 'Contact Info'!$B$6)</f>
        <v>Lisa Heffner, Contracts Manager, lheffner@ccah-alliance.org, 831-430-2634</v>
      </c>
      <c r="T126" s="26"/>
    </row>
    <row r="127" spans="1:20" ht="30" x14ac:dyDescent="0.25">
      <c r="A127" s="27" t="str">
        <f>IF(AND(Table4[[#This Row],[Plan Code]]&lt;&gt;"",Table4[[#This Row],[Reporting Quarter]]&lt;&gt;"",Table4[[#This Row],[Reporting Year]]&lt;&gt;""),(_xlfn.CONCAT(ROW()-2,"_",Table4[[#This Row],[Plan Code]],"_",Table4[[#This Row],[Column1]],"_",Table4[[#This Row],[Reporting Quarter]],"_",RIGHT(Table4[[#This Row],[Reporting Year]],2))),"")</f>
        <v/>
      </c>
      <c r="B127" s="30"/>
      <c r="C127" s="27" t="str">
        <f>IF(Table4[[#This Row],[Plan Code]]&lt;&gt;"",(VLOOKUP(Table4[[#This Row],[Plan Code]],Table2[#All],2,TRUE)),"")</f>
        <v/>
      </c>
      <c r="D127" s="27" t="str">
        <f>IF(Table4[[#This Row],[Plan Code]]&lt;&gt;"",(VLOOKUP(Table4[[#This Row],[Plan Code]],Table2[#All],3,TRUE)),"")</f>
        <v/>
      </c>
      <c r="E127" s="30"/>
      <c r="F127" s="30"/>
      <c r="G127" s="31"/>
      <c r="H127" s="31"/>
      <c r="I127" s="31"/>
      <c r="J127" s="31"/>
      <c r="K127" s="31"/>
      <c r="L127" s="31"/>
      <c r="M127" s="31"/>
      <c r="N127" s="31"/>
      <c r="O127" s="31"/>
      <c r="P127" s="31"/>
      <c r="Q127" s="31"/>
      <c r="R127" s="42"/>
      <c r="S127" s="41" t="str">
        <f>_xlfn.CONCAT('Contact Info'!$B$3, ", ", 'Contact Info'!$B$4, ", ", 'Contact Info'!$B$5,", ", 'Contact Info'!$B$6)</f>
        <v>Lisa Heffner, Contracts Manager, lheffner@ccah-alliance.org, 831-430-2634</v>
      </c>
      <c r="T127" s="26"/>
    </row>
    <row r="128" spans="1:20" ht="30" x14ac:dyDescent="0.25">
      <c r="A128" s="27" t="str">
        <f>IF(AND(Table4[[#This Row],[Plan Code]]&lt;&gt;"",Table4[[#This Row],[Reporting Quarter]]&lt;&gt;"",Table4[[#This Row],[Reporting Year]]&lt;&gt;""),(_xlfn.CONCAT(ROW()-2,"_",Table4[[#This Row],[Plan Code]],"_",Table4[[#This Row],[Column1]],"_",Table4[[#This Row],[Reporting Quarter]],"_",RIGHT(Table4[[#This Row],[Reporting Year]],2))),"")</f>
        <v/>
      </c>
      <c r="B128" s="30"/>
      <c r="C128" s="27" t="str">
        <f>IF(Table4[[#This Row],[Plan Code]]&lt;&gt;"",(VLOOKUP(Table4[[#This Row],[Plan Code]],Table2[#All],2,TRUE)),"")</f>
        <v/>
      </c>
      <c r="D128" s="27" t="str">
        <f>IF(Table4[[#This Row],[Plan Code]]&lt;&gt;"",(VLOOKUP(Table4[[#This Row],[Plan Code]],Table2[#All],3,TRUE)),"")</f>
        <v/>
      </c>
      <c r="E128" s="30"/>
      <c r="F128" s="30"/>
      <c r="G128" s="31"/>
      <c r="H128" s="31"/>
      <c r="I128" s="31"/>
      <c r="J128" s="31"/>
      <c r="K128" s="31"/>
      <c r="L128" s="31"/>
      <c r="M128" s="31"/>
      <c r="N128" s="31"/>
      <c r="O128" s="31"/>
      <c r="P128" s="31"/>
      <c r="Q128" s="31"/>
      <c r="R128" s="42"/>
      <c r="S128" s="41" t="str">
        <f>_xlfn.CONCAT('Contact Info'!$B$3, ", ", 'Contact Info'!$B$4, ", ", 'Contact Info'!$B$5,", ", 'Contact Info'!$B$6)</f>
        <v>Lisa Heffner, Contracts Manager, lheffner@ccah-alliance.org, 831-430-2634</v>
      </c>
      <c r="T128" s="26"/>
    </row>
    <row r="129" spans="1:20" ht="30" x14ac:dyDescent="0.25">
      <c r="A129" s="27" t="str">
        <f>IF(AND(Table4[[#This Row],[Plan Code]]&lt;&gt;"",Table4[[#This Row],[Reporting Quarter]]&lt;&gt;"",Table4[[#This Row],[Reporting Year]]&lt;&gt;""),(_xlfn.CONCAT(ROW()-2,"_",Table4[[#This Row],[Plan Code]],"_",Table4[[#This Row],[Column1]],"_",Table4[[#This Row],[Reporting Quarter]],"_",RIGHT(Table4[[#This Row],[Reporting Year]],2))),"")</f>
        <v/>
      </c>
      <c r="B129" s="30"/>
      <c r="C129" s="27" t="str">
        <f>IF(Table4[[#This Row],[Plan Code]]&lt;&gt;"",(VLOOKUP(Table4[[#This Row],[Plan Code]],Table2[#All],2,TRUE)),"")</f>
        <v/>
      </c>
      <c r="D129" s="27" t="str">
        <f>IF(Table4[[#This Row],[Plan Code]]&lt;&gt;"",(VLOOKUP(Table4[[#This Row],[Plan Code]],Table2[#All],3,TRUE)),"")</f>
        <v/>
      </c>
      <c r="E129" s="30"/>
      <c r="F129" s="30"/>
      <c r="G129" s="31"/>
      <c r="H129" s="31"/>
      <c r="I129" s="31"/>
      <c r="J129" s="31"/>
      <c r="K129" s="31"/>
      <c r="L129" s="31"/>
      <c r="M129" s="31"/>
      <c r="N129" s="31"/>
      <c r="O129" s="31"/>
      <c r="P129" s="31"/>
      <c r="Q129" s="31"/>
      <c r="R129" s="42"/>
      <c r="S129" s="41" t="str">
        <f>_xlfn.CONCAT('Contact Info'!$B$3, ", ", 'Contact Info'!$B$4, ", ", 'Contact Info'!$B$5,", ", 'Contact Info'!$B$6)</f>
        <v>Lisa Heffner, Contracts Manager, lheffner@ccah-alliance.org, 831-430-2634</v>
      </c>
      <c r="T129" s="26"/>
    </row>
    <row r="130" spans="1:20" ht="30" x14ac:dyDescent="0.25">
      <c r="A130" s="27" t="str">
        <f>IF(AND(Table4[[#This Row],[Plan Code]]&lt;&gt;"",Table4[[#This Row],[Reporting Quarter]]&lt;&gt;"",Table4[[#This Row],[Reporting Year]]&lt;&gt;""),(_xlfn.CONCAT(ROW()-2,"_",Table4[[#This Row],[Plan Code]],"_",Table4[[#This Row],[Column1]],"_",Table4[[#This Row],[Reporting Quarter]],"_",RIGHT(Table4[[#This Row],[Reporting Year]],2))),"")</f>
        <v/>
      </c>
      <c r="B130" s="30"/>
      <c r="C130" s="27" t="str">
        <f>IF(Table4[[#This Row],[Plan Code]]&lt;&gt;"",(VLOOKUP(Table4[[#This Row],[Plan Code]],Table2[#All],2,TRUE)),"")</f>
        <v/>
      </c>
      <c r="D130" s="27" t="str">
        <f>IF(Table4[[#This Row],[Plan Code]]&lt;&gt;"",(VLOOKUP(Table4[[#This Row],[Plan Code]],Table2[#All],3,TRUE)),"")</f>
        <v/>
      </c>
      <c r="E130" s="30"/>
      <c r="F130" s="30"/>
      <c r="G130" s="31"/>
      <c r="H130" s="31"/>
      <c r="I130" s="31"/>
      <c r="J130" s="31"/>
      <c r="K130" s="31"/>
      <c r="L130" s="31"/>
      <c r="M130" s="31"/>
      <c r="N130" s="31"/>
      <c r="O130" s="31"/>
      <c r="P130" s="31"/>
      <c r="Q130" s="31"/>
      <c r="R130" s="42"/>
      <c r="S130" s="41" t="str">
        <f>_xlfn.CONCAT('Contact Info'!$B$3, ", ", 'Contact Info'!$B$4, ", ", 'Contact Info'!$B$5,", ", 'Contact Info'!$B$6)</f>
        <v>Lisa Heffner, Contracts Manager, lheffner@ccah-alliance.org, 831-430-2634</v>
      </c>
      <c r="T130" s="26"/>
    </row>
    <row r="131" spans="1:20" ht="30" x14ac:dyDescent="0.25">
      <c r="A131" s="27" t="str">
        <f>IF(AND(Table4[[#This Row],[Plan Code]]&lt;&gt;"",Table4[[#This Row],[Reporting Quarter]]&lt;&gt;"",Table4[[#This Row],[Reporting Year]]&lt;&gt;""),(_xlfn.CONCAT(ROW()-2,"_",Table4[[#This Row],[Plan Code]],"_",Table4[[#This Row],[Column1]],"_",Table4[[#This Row],[Reporting Quarter]],"_",RIGHT(Table4[[#This Row],[Reporting Year]],2))),"")</f>
        <v/>
      </c>
      <c r="B131" s="30"/>
      <c r="C131" s="27" t="str">
        <f>IF(Table4[[#This Row],[Plan Code]]&lt;&gt;"",(VLOOKUP(Table4[[#This Row],[Plan Code]],Table2[#All],2,TRUE)),"")</f>
        <v/>
      </c>
      <c r="D131" s="27" t="str">
        <f>IF(Table4[[#This Row],[Plan Code]]&lt;&gt;"",(VLOOKUP(Table4[[#This Row],[Plan Code]],Table2[#All],3,TRUE)),"")</f>
        <v/>
      </c>
      <c r="E131" s="30"/>
      <c r="F131" s="30"/>
      <c r="G131" s="31"/>
      <c r="H131" s="31"/>
      <c r="I131" s="31"/>
      <c r="J131" s="31"/>
      <c r="K131" s="31"/>
      <c r="L131" s="31"/>
      <c r="M131" s="31"/>
      <c r="N131" s="31"/>
      <c r="O131" s="31"/>
      <c r="P131" s="31"/>
      <c r="Q131" s="31"/>
      <c r="R131" s="42"/>
      <c r="S131" s="41" t="str">
        <f>_xlfn.CONCAT('Contact Info'!$B$3, ", ", 'Contact Info'!$B$4, ", ", 'Contact Info'!$B$5,", ", 'Contact Info'!$B$6)</f>
        <v>Lisa Heffner, Contracts Manager, lheffner@ccah-alliance.org, 831-430-2634</v>
      </c>
      <c r="T131" s="26"/>
    </row>
    <row r="132" spans="1:20" ht="30" x14ac:dyDescent="0.25">
      <c r="A132" s="27" t="str">
        <f>IF(AND(Table4[[#This Row],[Plan Code]]&lt;&gt;"",Table4[[#This Row],[Reporting Quarter]]&lt;&gt;"",Table4[[#This Row],[Reporting Year]]&lt;&gt;""),(_xlfn.CONCAT(ROW()-2,"_",Table4[[#This Row],[Plan Code]],"_",Table4[[#This Row],[Column1]],"_",Table4[[#This Row],[Reporting Quarter]],"_",RIGHT(Table4[[#This Row],[Reporting Year]],2))),"")</f>
        <v/>
      </c>
      <c r="B132" s="30"/>
      <c r="C132" s="27" t="str">
        <f>IF(Table4[[#This Row],[Plan Code]]&lt;&gt;"",(VLOOKUP(Table4[[#This Row],[Plan Code]],Table2[#All],2,TRUE)),"")</f>
        <v/>
      </c>
      <c r="D132" s="27" t="str">
        <f>IF(Table4[[#This Row],[Plan Code]]&lt;&gt;"",(VLOOKUP(Table4[[#This Row],[Plan Code]],Table2[#All],3,TRUE)),"")</f>
        <v/>
      </c>
      <c r="E132" s="30"/>
      <c r="F132" s="30"/>
      <c r="G132" s="31"/>
      <c r="H132" s="31"/>
      <c r="I132" s="31"/>
      <c r="J132" s="31"/>
      <c r="K132" s="31"/>
      <c r="L132" s="31"/>
      <c r="M132" s="31"/>
      <c r="N132" s="31"/>
      <c r="O132" s="31"/>
      <c r="P132" s="31"/>
      <c r="Q132" s="31"/>
      <c r="R132" s="42"/>
      <c r="S132" s="41" t="str">
        <f>_xlfn.CONCAT('Contact Info'!$B$3, ", ", 'Contact Info'!$B$4, ", ", 'Contact Info'!$B$5,", ", 'Contact Info'!$B$6)</f>
        <v>Lisa Heffner, Contracts Manager, lheffner@ccah-alliance.org, 831-430-2634</v>
      </c>
      <c r="T132" s="26"/>
    </row>
    <row r="133" spans="1:20" ht="30" x14ac:dyDescent="0.25">
      <c r="A133" s="27" t="str">
        <f>IF(AND(Table4[[#This Row],[Plan Code]]&lt;&gt;"",Table4[[#This Row],[Reporting Quarter]]&lt;&gt;"",Table4[[#This Row],[Reporting Year]]&lt;&gt;""),(_xlfn.CONCAT(ROW()-2,"_",Table4[[#This Row],[Plan Code]],"_",Table4[[#This Row],[Column1]],"_",Table4[[#This Row],[Reporting Quarter]],"_",RIGHT(Table4[[#This Row],[Reporting Year]],2))),"")</f>
        <v/>
      </c>
      <c r="B133" s="30"/>
      <c r="C133" s="27" t="str">
        <f>IF(Table4[[#This Row],[Plan Code]]&lt;&gt;"",(VLOOKUP(Table4[[#This Row],[Plan Code]],Table2[#All],2,TRUE)),"")</f>
        <v/>
      </c>
      <c r="D133" s="27" t="str">
        <f>IF(Table4[[#This Row],[Plan Code]]&lt;&gt;"",(VLOOKUP(Table4[[#This Row],[Plan Code]],Table2[#All],3,TRUE)),"")</f>
        <v/>
      </c>
      <c r="E133" s="30"/>
      <c r="F133" s="30"/>
      <c r="G133" s="31"/>
      <c r="H133" s="31"/>
      <c r="I133" s="31"/>
      <c r="J133" s="31"/>
      <c r="K133" s="31"/>
      <c r="L133" s="31"/>
      <c r="M133" s="31"/>
      <c r="N133" s="31"/>
      <c r="O133" s="31"/>
      <c r="P133" s="31"/>
      <c r="Q133" s="31"/>
      <c r="R133" s="42"/>
      <c r="S133" s="41" t="str">
        <f>_xlfn.CONCAT('Contact Info'!$B$3, ", ", 'Contact Info'!$B$4, ", ", 'Contact Info'!$B$5,", ", 'Contact Info'!$B$6)</f>
        <v>Lisa Heffner, Contracts Manager, lheffner@ccah-alliance.org, 831-430-2634</v>
      </c>
      <c r="T133" s="26"/>
    </row>
    <row r="134" spans="1:20" ht="30" x14ac:dyDescent="0.25">
      <c r="A134" s="27" t="str">
        <f>IF(AND(Table4[[#This Row],[Plan Code]]&lt;&gt;"",Table4[[#This Row],[Reporting Quarter]]&lt;&gt;"",Table4[[#This Row],[Reporting Year]]&lt;&gt;""),(_xlfn.CONCAT(ROW()-2,"_",Table4[[#This Row],[Plan Code]],"_",Table4[[#This Row],[Column1]],"_",Table4[[#This Row],[Reporting Quarter]],"_",RIGHT(Table4[[#This Row],[Reporting Year]],2))),"")</f>
        <v/>
      </c>
      <c r="B134" s="30"/>
      <c r="C134" s="27" t="str">
        <f>IF(Table4[[#This Row],[Plan Code]]&lt;&gt;"",(VLOOKUP(Table4[[#This Row],[Plan Code]],Table2[#All],2,TRUE)),"")</f>
        <v/>
      </c>
      <c r="D134" s="27" t="str">
        <f>IF(Table4[[#This Row],[Plan Code]]&lt;&gt;"",(VLOOKUP(Table4[[#This Row],[Plan Code]],Table2[#All],3,TRUE)),"")</f>
        <v/>
      </c>
      <c r="E134" s="30"/>
      <c r="F134" s="30"/>
      <c r="G134" s="31"/>
      <c r="H134" s="31"/>
      <c r="I134" s="31"/>
      <c r="J134" s="31"/>
      <c r="K134" s="31"/>
      <c r="L134" s="31"/>
      <c r="M134" s="31"/>
      <c r="N134" s="31"/>
      <c r="O134" s="31"/>
      <c r="P134" s="31"/>
      <c r="Q134" s="31"/>
      <c r="R134" s="42"/>
      <c r="S134" s="41" t="str">
        <f>_xlfn.CONCAT('Contact Info'!$B$3, ", ", 'Contact Info'!$B$4, ", ", 'Contact Info'!$B$5,", ", 'Contact Info'!$B$6)</f>
        <v>Lisa Heffner, Contracts Manager, lheffner@ccah-alliance.org, 831-430-2634</v>
      </c>
      <c r="T134" s="26"/>
    </row>
    <row r="135" spans="1:20" ht="30" x14ac:dyDescent="0.25">
      <c r="A135" s="27" t="str">
        <f>IF(AND(Table4[[#This Row],[Plan Code]]&lt;&gt;"",Table4[[#This Row],[Reporting Quarter]]&lt;&gt;"",Table4[[#This Row],[Reporting Year]]&lt;&gt;""),(_xlfn.CONCAT(ROW()-2,"_",Table4[[#This Row],[Plan Code]],"_",Table4[[#This Row],[Column1]],"_",Table4[[#This Row],[Reporting Quarter]],"_",RIGHT(Table4[[#This Row],[Reporting Year]],2))),"")</f>
        <v/>
      </c>
      <c r="B135" s="30"/>
      <c r="C135" s="27" t="str">
        <f>IF(Table4[[#This Row],[Plan Code]]&lt;&gt;"",(VLOOKUP(Table4[[#This Row],[Plan Code]],Table2[#All],2,TRUE)),"")</f>
        <v/>
      </c>
      <c r="D135" s="27" t="str">
        <f>IF(Table4[[#This Row],[Plan Code]]&lt;&gt;"",(VLOOKUP(Table4[[#This Row],[Plan Code]],Table2[#All],3,TRUE)),"")</f>
        <v/>
      </c>
      <c r="E135" s="30"/>
      <c r="F135" s="30"/>
      <c r="G135" s="31"/>
      <c r="H135" s="31"/>
      <c r="I135" s="31"/>
      <c r="J135" s="31"/>
      <c r="K135" s="31"/>
      <c r="L135" s="31"/>
      <c r="M135" s="31"/>
      <c r="N135" s="31"/>
      <c r="O135" s="31"/>
      <c r="P135" s="31"/>
      <c r="Q135" s="31"/>
      <c r="R135" s="42"/>
      <c r="S135" s="41" t="str">
        <f>_xlfn.CONCAT('Contact Info'!$B$3, ", ", 'Contact Info'!$B$4, ", ", 'Contact Info'!$B$5,", ", 'Contact Info'!$B$6)</f>
        <v>Lisa Heffner, Contracts Manager, lheffner@ccah-alliance.org, 831-430-2634</v>
      </c>
      <c r="T135" s="26"/>
    </row>
    <row r="136" spans="1:20" ht="30" x14ac:dyDescent="0.25">
      <c r="A136" s="27" t="str">
        <f>IF(AND(Table4[[#This Row],[Plan Code]]&lt;&gt;"",Table4[[#This Row],[Reporting Quarter]]&lt;&gt;"",Table4[[#This Row],[Reporting Year]]&lt;&gt;""),(_xlfn.CONCAT(ROW()-2,"_",Table4[[#This Row],[Plan Code]],"_",Table4[[#This Row],[Column1]],"_",Table4[[#This Row],[Reporting Quarter]],"_",RIGHT(Table4[[#This Row],[Reporting Year]],2))),"")</f>
        <v/>
      </c>
      <c r="B136" s="30"/>
      <c r="C136" s="27" t="str">
        <f>IF(Table4[[#This Row],[Plan Code]]&lt;&gt;"",(VLOOKUP(Table4[[#This Row],[Plan Code]],Table2[#All],2,TRUE)),"")</f>
        <v/>
      </c>
      <c r="D136" s="27" t="str">
        <f>IF(Table4[[#This Row],[Plan Code]]&lt;&gt;"",(VLOOKUP(Table4[[#This Row],[Plan Code]],Table2[#All],3,TRUE)),"")</f>
        <v/>
      </c>
      <c r="E136" s="30"/>
      <c r="F136" s="30"/>
      <c r="G136" s="31"/>
      <c r="H136" s="31"/>
      <c r="I136" s="31"/>
      <c r="J136" s="31"/>
      <c r="K136" s="31"/>
      <c r="L136" s="31"/>
      <c r="M136" s="31"/>
      <c r="N136" s="31"/>
      <c r="O136" s="31"/>
      <c r="P136" s="31"/>
      <c r="Q136" s="31"/>
      <c r="R136" s="42"/>
      <c r="S136" s="41" t="str">
        <f>_xlfn.CONCAT('Contact Info'!$B$3, ", ", 'Contact Info'!$B$4, ", ", 'Contact Info'!$B$5,", ", 'Contact Info'!$B$6)</f>
        <v>Lisa Heffner, Contracts Manager, lheffner@ccah-alliance.org, 831-430-2634</v>
      </c>
      <c r="T136" s="26"/>
    </row>
    <row r="137" spans="1:20" ht="30" x14ac:dyDescent="0.25">
      <c r="A137" s="27" t="str">
        <f>IF(AND(Table4[[#This Row],[Plan Code]]&lt;&gt;"",Table4[[#This Row],[Reporting Quarter]]&lt;&gt;"",Table4[[#This Row],[Reporting Year]]&lt;&gt;""),(_xlfn.CONCAT(ROW()-2,"_",Table4[[#This Row],[Plan Code]],"_",Table4[[#This Row],[Column1]],"_",Table4[[#This Row],[Reporting Quarter]],"_",RIGHT(Table4[[#This Row],[Reporting Year]],2))),"")</f>
        <v/>
      </c>
      <c r="B137" s="30"/>
      <c r="C137" s="27" t="str">
        <f>IF(Table4[[#This Row],[Plan Code]]&lt;&gt;"",(VLOOKUP(Table4[[#This Row],[Plan Code]],Table2[#All],2,TRUE)),"")</f>
        <v/>
      </c>
      <c r="D137" s="27" t="str">
        <f>IF(Table4[[#This Row],[Plan Code]]&lt;&gt;"",(VLOOKUP(Table4[[#This Row],[Plan Code]],Table2[#All],3,TRUE)),"")</f>
        <v/>
      </c>
      <c r="E137" s="30"/>
      <c r="F137" s="30"/>
      <c r="G137" s="31"/>
      <c r="H137" s="31"/>
      <c r="I137" s="31"/>
      <c r="J137" s="31"/>
      <c r="K137" s="31"/>
      <c r="L137" s="31"/>
      <c r="M137" s="31"/>
      <c r="N137" s="31"/>
      <c r="O137" s="31"/>
      <c r="P137" s="31"/>
      <c r="Q137" s="31"/>
      <c r="R137" s="42"/>
      <c r="S137" s="41" t="str">
        <f>_xlfn.CONCAT('Contact Info'!$B$3, ", ", 'Contact Info'!$B$4, ", ", 'Contact Info'!$B$5,", ", 'Contact Info'!$B$6)</f>
        <v>Lisa Heffner, Contracts Manager, lheffner@ccah-alliance.org, 831-430-2634</v>
      </c>
      <c r="T137" s="26"/>
    </row>
    <row r="138" spans="1:20" ht="30" x14ac:dyDescent="0.25">
      <c r="A138" s="27" t="str">
        <f>IF(AND(Table4[[#This Row],[Plan Code]]&lt;&gt;"",Table4[[#This Row],[Reporting Quarter]]&lt;&gt;"",Table4[[#This Row],[Reporting Year]]&lt;&gt;""),(_xlfn.CONCAT(ROW()-2,"_",Table4[[#This Row],[Plan Code]],"_",Table4[[#This Row],[Column1]],"_",Table4[[#This Row],[Reporting Quarter]],"_",RIGHT(Table4[[#This Row],[Reporting Year]],2))),"")</f>
        <v/>
      </c>
      <c r="B138" s="30"/>
      <c r="C138" s="27" t="str">
        <f>IF(Table4[[#This Row],[Plan Code]]&lt;&gt;"",(VLOOKUP(Table4[[#This Row],[Plan Code]],Table2[#All],2,TRUE)),"")</f>
        <v/>
      </c>
      <c r="D138" s="27" t="str">
        <f>IF(Table4[[#This Row],[Plan Code]]&lt;&gt;"",(VLOOKUP(Table4[[#This Row],[Plan Code]],Table2[#All],3,TRUE)),"")</f>
        <v/>
      </c>
      <c r="E138" s="30"/>
      <c r="F138" s="30"/>
      <c r="G138" s="31"/>
      <c r="H138" s="31"/>
      <c r="I138" s="31"/>
      <c r="J138" s="31"/>
      <c r="K138" s="31"/>
      <c r="L138" s="31"/>
      <c r="M138" s="31"/>
      <c r="N138" s="31"/>
      <c r="O138" s="31"/>
      <c r="P138" s="31"/>
      <c r="Q138" s="31"/>
      <c r="R138" s="42"/>
      <c r="S138" s="41" t="str">
        <f>_xlfn.CONCAT('Contact Info'!$B$3, ", ", 'Contact Info'!$B$4, ", ", 'Contact Info'!$B$5,", ", 'Contact Info'!$B$6)</f>
        <v>Lisa Heffner, Contracts Manager, lheffner@ccah-alliance.org, 831-430-2634</v>
      </c>
      <c r="T138" s="26"/>
    </row>
    <row r="139" spans="1:20" ht="30" x14ac:dyDescent="0.25">
      <c r="A139" s="27" t="str">
        <f>IF(AND(Table4[[#This Row],[Plan Code]]&lt;&gt;"",Table4[[#This Row],[Reporting Quarter]]&lt;&gt;"",Table4[[#This Row],[Reporting Year]]&lt;&gt;""),(_xlfn.CONCAT(ROW()-2,"_",Table4[[#This Row],[Plan Code]],"_",Table4[[#This Row],[Column1]],"_",Table4[[#This Row],[Reporting Quarter]],"_",RIGHT(Table4[[#This Row],[Reporting Year]],2))),"")</f>
        <v/>
      </c>
      <c r="B139" s="30"/>
      <c r="C139" s="27" t="str">
        <f>IF(Table4[[#This Row],[Plan Code]]&lt;&gt;"",(VLOOKUP(Table4[[#This Row],[Plan Code]],Table2[#All],2,TRUE)),"")</f>
        <v/>
      </c>
      <c r="D139" s="27" t="str">
        <f>IF(Table4[[#This Row],[Plan Code]]&lt;&gt;"",(VLOOKUP(Table4[[#This Row],[Plan Code]],Table2[#All],3,TRUE)),"")</f>
        <v/>
      </c>
      <c r="E139" s="30"/>
      <c r="F139" s="30"/>
      <c r="G139" s="31"/>
      <c r="H139" s="31"/>
      <c r="I139" s="31"/>
      <c r="J139" s="31"/>
      <c r="K139" s="31"/>
      <c r="L139" s="31"/>
      <c r="M139" s="31"/>
      <c r="N139" s="31"/>
      <c r="O139" s="31"/>
      <c r="P139" s="31"/>
      <c r="Q139" s="31"/>
      <c r="R139" s="42"/>
      <c r="S139" s="41" t="str">
        <f>_xlfn.CONCAT('Contact Info'!$B$3, ", ", 'Contact Info'!$B$4, ", ", 'Contact Info'!$B$5,", ", 'Contact Info'!$B$6)</f>
        <v>Lisa Heffner, Contracts Manager, lheffner@ccah-alliance.org, 831-430-2634</v>
      </c>
      <c r="T139" s="26"/>
    </row>
    <row r="140" spans="1:20" ht="30" x14ac:dyDescent="0.25">
      <c r="A140" s="27" t="str">
        <f>IF(AND(Table4[[#This Row],[Plan Code]]&lt;&gt;"",Table4[[#This Row],[Reporting Quarter]]&lt;&gt;"",Table4[[#This Row],[Reporting Year]]&lt;&gt;""),(_xlfn.CONCAT(ROW()-2,"_",Table4[[#This Row],[Plan Code]],"_",Table4[[#This Row],[Column1]],"_",Table4[[#This Row],[Reporting Quarter]],"_",RIGHT(Table4[[#This Row],[Reporting Year]],2))),"")</f>
        <v/>
      </c>
      <c r="B140" s="30"/>
      <c r="C140" s="27" t="str">
        <f>IF(Table4[[#This Row],[Plan Code]]&lt;&gt;"",(VLOOKUP(Table4[[#This Row],[Plan Code]],Table2[#All],2,TRUE)),"")</f>
        <v/>
      </c>
      <c r="D140" s="27" t="str">
        <f>IF(Table4[[#This Row],[Plan Code]]&lt;&gt;"",(VLOOKUP(Table4[[#This Row],[Plan Code]],Table2[#All],3,TRUE)),"")</f>
        <v/>
      </c>
      <c r="E140" s="30"/>
      <c r="F140" s="30"/>
      <c r="G140" s="31"/>
      <c r="H140" s="31"/>
      <c r="I140" s="31"/>
      <c r="J140" s="31"/>
      <c r="K140" s="31"/>
      <c r="L140" s="31"/>
      <c r="M140" s="31"/>
      <c r="N140" s="31"/>
      <c r="O140" s="31"/>
      <c r="P140" s="31"/>
      <c r="Q140" s="31"/>
      <c r="R140" s="42"/>
      <c r="S140" s="41" t="str">
        <f>_xlfn.CONCAT('Contact Info'!$B$3, ", ", 'Contact Info'!$B$4, ", ", 'Contact Info'!$B$5,", ", 'Contact Info'!$B$6)</f>
        <v>Lisa Heffner, Contracts Manager, lheffner@ccah-alliance.org, 831-430-2634</v>
      </c>
      <c r="T140" s="26"/>
    </row>
    <row r="141" spans="1:20" ht="30" x14ac:dyDescent="0.25">
      <c r="A141" s="27" t="str">
        <f>IF(AND(Table4[[#This Row],[Plan Code]]&lt;&gt;"",Table4[[#This Row],[Reporting Quarter]]&lt;&gt;"",Table4[[#This Row],[Reporting Year]]&lt;&gt;""),(_xlfn.CONCAT(ROW()-2,"_",Table4[[#This Row],[Plan Code]],"_",Table4[[#This Row],[Column1]],"_",Table4[[#This Row],[Reporting Quarter]],"_",RIGHT(Table4[[#This Row],[Reporting Year]],2))),"")</f>
        <v/>
      </c>
      <c r="B141" s="30"/>
      <c r="C141" s="27" t="str">
        <f>IF(Table4[[#This Row],[Plan Code]]&lt;&gt;"",(VLOOKUP(Table4[[#This Row],[Plan Code]],Table2[#All],2,TRUE)),"")</f>
        <v/>
      </c>
      <c r="D141" s="27" t="str">
        <f>IF(Table4[[#This Row],[Plan Code]]&lt;&gt;"",(VLOOKUP(Table4[[#This Row],[Plan Code]],Table2[#All],3,TRUE)),"")</f>
        <v/>
      </c>
      <c r="E141" s="30"/>
      <c r="F141" s="30"/>
      <c r="G141" s="31"/>
      <c r="H141" s="31"/>
      <c r="I141" s="31"/>
      <c r="J141" s="31"/>
      <c r="K141" s="31"/>
      <c r="L141" s="31"/>
      <c r="M141" s="31"/>
      <c r="N141" s="31"/>
      <c r="O141" s="31"/>
      <c r="P141" s="31"/>
      <c r="Q141" s="31"/>
      <c r="R141" s="42"/>
      <c r="S141" s="41" t="str">
        <f>_xlfn.CONCAT('Contact Info'!$B$3, ", ", 'Contact Info'!$B$4, ", ", 'Contact Info'!$B$5,", ", 'Contact Info'!$B$6)</f>
        <v>Lisa Heffner, Contracts Manager, lheffner@ccah-alliance.org, 831-430-2634</v>
      </c>
      <c r="T141" s="26"/>
    </row>
    <row r="142" spans="1:20" ht="30" x14ac:dyDescent="0.25">
      <c r="A142" s="27" t="str">
        <f>IF(AND(Table4[[#This Row],[Plan Code]]&lt;&gt;"",Table4[[#This Row],[Reporting Quarter]]&lt;&gt;"",Table4[[#This Row],[Reporting Year]]&lt;&gt;""),(_xlfn.CONCAT(ROW()-2,"_",Table4[[#This Row],[Plan Code]],"_",Table4[[#This Row],[Column1]],"_",Table4[[#This Row],[Reporting Quarter]],"_",RIGHT(Table4[[#This Row],[Reporting Year]],2))),"")</f>
        <v/>
      </c>
      <c r="B142" s="30"/>
      <c r="C142" s="27" t="str">
        <f>IF(Table4[[#This Row],[Plan Code]]&lt;&gt;"",(VLOOKUP(Table4[[#This Row],[Plan Code]],Table2[#All],2,TRUE)),"")</f>
        <v/>
      </c>
      <c r="D142" s="27" t="str">
        <f>IF(Table4[[#This Row],[Plan Code]]&lt;&gt;"",(VLOOKUP(Table4[[#This Row],[Plan Code]],Table2[#All],3,TRUE)),"")</f>
        <v/>
      </c>
      <c r="E142" s="30"/>
      <c r="F142" s="30"/>
      <c r="G142" s="31"/>
      <c r="H142" s="31"/>
      <c r="I142" s="31"/>
      <c r="J142" s="31"/>
      <c r="K142" s="31"/>
      <c r="L142" s="31"/>
      <c r="M142" s="31"/>
      <c r="N142" s="31"/>
      <c r="O142" s="31"/>
      <c r="P142" s="31"/>
      <c r="Q142" s="31"/>
      <c r="R142" s="42"/>
      <c r="S142" s="41" t="str">
        <f>_xlfn.CONCAT('Contact Info'!$B$3, ", ", 'Contact Info'!$B$4, ", ", 'Contact Info'!$B$5,", ", 'Contact Info'!$B$6)</f>
        <v>Lisa Heffner, Contracts Manager, lheffner@ccah-alliance.org, 831-430-2634</v>
      </c>
      <c r="T142" s="26"/>
    </row>
    <row r="143" spans="1:20" ht="30" x14ac:dyDescent="0.25">
      <c r="A143" s="27" t="str">
        <f>IF(AND(Table4[[#This Row],[Plan Code]]&lt;&gt;"",Table4[[#This Row],[Reporting Quarter]]&lt;&gt;"",Table4[[#This Row],[Reporting Year]]&lt;&gt;""),(_xlfn.CONCAT(ROW()-2,"_",Table4[[#This Row],[Plan Code]],"_",Table4[[#This Row],[Column1]],"_",Table4[[#This Row],[Reporting Quarter]],"_",RIGHT(Table4[[#This Row],[Reporting Year]],2))),"")</f>
        <v/>
      </c>
      <c r="B143" s="30"/>
      <c r="C143" s="27" t="str">
        <f>IF(Table4[[#This Row],[Plan Code]]&lt;&gt;"",(VLOOKUP(Table4[[#This Row],[Plan Code]],Table2[#All],2,TRUE)),"")</f>
        <v/>
      </c>
      <c r="D143" s="27" t="str">
        <f>IF(Table4[[#This Row],[Plan Code]]&lt;&gt;"",(VLOOKUP(Table4[[#This Row],[Plan Code]],Table2[#All],3,TRUE)),"")</f>
        <v/>
      </c>
      <c r="E143" s="30"/>
      <c r="F143" s="30"/>
      <c r="G143" s="31"/>
      <c r="H143" s="31"/>
      <c r="I143" s="31"/>
      <c r="J143" s="31"/>
      <c r="K143" s="31"/>
      <c r="L143" s="31"/>
      <c r="M143" s="31"/>
      <c r="N143" s="31"/>
      <c r="O143" s="31"/>
      <c r="P143" s="31"/>
      <c r="Q143" s="31"/>
      <c r="R143" s="42"/>
      <c r="S143" s="41" t="str">
        <f>_xlfn.CONCAT('Contact Info'!$B$3, ", ", 'Contact Info'!$B$4, ", ", 'Contact Info'!$B$5,", ", 'Contact Info'!$B$6)</f>
        <v>Lisa Heffner, Contracts Manager, lheffner@ccah-alliance.org, 831-430-2634</v>
      </c>
      <c r="T143" s="26"/>
    </row>
    <row r="144" spans="1:20" ht="30" x14ac:dyDescent="0.25">
      <c r="A144" s="27" t="str">
        <f>IF(AND(Table4[[#This Row],[Plan Code]]&lt;&gt;"",Table4[[#This Row],[Reporting Quarter]]&lt;&gt;"",Table4[[#This Row],[Reporting Year]]&lt;&gt;""),(_xlfn.CONCAT(ROW()-2,"_",Table4[[#This Row],[Plan Code]],"_",Table4[[#This Row],[Column1]],"_",Table4[[#This Row],[Reporting Quarter]],"_",RIGHT(Table4[[#This Row],[Reporting Year]],2))),"")</f>
        <v/>
      </c>
      <c r="B144" s="30"/>
      <c r="C144" s="27" t="str">
        <f>IF(Table4[[#This Row],[Plan Code]]&lt;&gt;"",(VLOOKUP(Table4[[#This Row],[Plan Code]],Table2[#All],2,TRUE)),"")</f>
        <v/>
      </c>
      <c r="D144" s="27" t="str">
        <f>IF(Table4[[#This Row],[Plan Code]]&lt;&gt;"",(VLOOKUP(Table4[[#This Row],[Plan Code]],Table2[#All],3,TRUE)),"")</f>
        <v/>
      </c>
      <c r="E144" s="30"/>
      <c r="F144" s="30"/>
      <c r="G144" s="31"/>
      <c r="H144" s="31"/>
      <c r="I144" s="31"/>
      <c r="J144" s="31"/>
      <c r="K144" s="31"/>
      <c r="L144" s="31"/>
      <c r="M144" s="31"/>
      <c r="N144" s="31"/>
      <c r="O144" s="31"/>
      <c r="P144" s="31"/>
      <c r="Q144" s="31"/>
      <c r="R144" s="42"/>
      <c r="S144" s="41" t="str">
        <f>_xlfn.CONCAT('Contact Info'!$B$3, ", ", 'Contact Info'!$B$4, ", ", 'Contact Info'!$B$5,", ", 'Contact Info'!$B$6)</f>
        <v>Lisa Heffner, Contracts Manager, lheffner@ccah-alliance.org, 831-430-2634</v>
      </c>
      <c r="T144" s="26"/>
    </row>
    <row r="145" spans="1:20" ht="30" x14ac:dyDescent="0.25">
      <c r="A145" s="27" t="str">
        <f>IF(AND(Table4[[#This Row],[Plan Code]]&lt;&gt;"",Table4[[#This Row],[Reporting Quarter]]&lt;&gt;"",Table4[[#This Row],[Reporting Year]]&lt;&gt;""),(_xlfn.CONCAT(ROW()-2,"_",Table4[[#This Row],[Plan Code]],"_",Table4[[#This Row],[Column1]],"_",Table4[[#This Row],[Reporting Quarter]],"_",RIGHT(Table4[[#This Row],[Reporting Year]],2))),"")</f>
        <v/>
      </c>
      <c r="B145" s="30"/>
      <c r="C145" s="27" t="str">
        <f>IF(Table4[[#This Row],[Plan Code]]&lt;&gt;"",(VLOOKUP(Table4[[#This Row],[Plan Code]],Table2[#All],2,TRUE)),"")</f>
        <v/>
      </c>
      <c r="D145" s="27" t="str">
        <f>IF(Table4[[#This Row],[Plan Code]]&lt;&gt;"",(VLOOKUP(Table4[[#This Row],[Plan Code]],Table2[#All],3,TRUE)),"")</f>
        <v/>
      </c>
      <c r="E145" s="30"/>
      <c r="F145" s="30"/>
      <c r="G145" s="31"/>
      <c r="H145" s="31"/>
      <c r="I145" s="31"/>
      <c r="J145" s="31"/>
      <c r="K145" s="31"/>
      <c r="L145" s="31"/>
      <c r="M145" s="31"/>
      <c r="N145" s="31"/>
      <c r="O145" s="31"/>
      <c r="P145" s="31"/>
      <c r="Q145" s="31"/>
      <c r="R145" s="42"/>
      <c r="S145" s="41" t="str">
        <f>_xlfn.CONCAT('Contact Info'!$B$3, ", ", 'Contact Info'!$B$4, ", ", 'Contact Info'!$B$5,", ", 'Contact Info'!$B$6)</f>
        <v>Lisa Heffner, Contracts Manager, lheffner@ccah-alliance.org, 831-430-2634</v>
      </c>
      <c r="T145" s="26"/>
    </row>
    <row r="146" spans="1:20" ht="30" x14ac:dyDescent="0.25">
      <c r="A146" s="27" t="str">
        <f>IF(AND(Table4[[#This Row],[Plan Code]]&lt;&gt;"",Table4[[#This Row],[Reporting Quarter]]&lt;&gt;"",Table4[[#This Row],[Reporting Year]]&lt;&gt;""),(_xlfn.CONCAT(ROW()-2,"_",Table4[[#This Row],[Plan Code]],"_",Table4[[#This Row],[Column1]],"_",Table4[[#This Row],[Reporting Quarter]],"_",RIGHT(Table4[[#This Row],[Reporting Year]],2))),"")</f>
        <v/>
      </c>
      <c r="B146" s="30"/>
      <c r="C146" s="27" t="str">
        <f>IF(Table4[[#This Row],[Plan Code]]&lt;&gt;"",(VLOOKUP(Table4[[#This Row],[Plan Code]],Table2[#All],2,TRUE)),"")</f>
        <v/>
      </c>
      <c r="D146" s="27" t="str">
        <f>IF(Table4[[#This Row],[Plan Code]]&lt;&gt;"",(VLOOKUP(Table4[[#This Row],[Plan Code]],Table2[#All],3,TRUE)),"")</f>
        <v/>
      </c>
      <c r="E146" s="30"/>
      <c r="F146" s="30"/>
      <c r="G146" s="31"/>
      <c r="H146" s="31"/>
      <c r="I146" s="31"/>
      <c r="J146" s="31"/>
      <c r="K146" s="31"/>
      <c r="L146" s="31"/>
      <c r="M146" s="31"/>
      <c r="N146" s="31"/>
      <c r="O146" s="31"/>
      <c r="P146" s="31"/>
      <c r="Q146" s="31"/>
      <c r="R146" s="42"/>
      <c r="S146" s="41" t="str">
        <f>_xlfn.CONCAT('Contact Info'!$B$3, ", ", 'Contact Info'!$B$4, ", ", 'Contact Info'!$B$5,", ", 'Contact Info'!$B$6)</f>
        <v>Lisa Heffner, Contracts Manager, lheffner@ccah-alliance.org, 831-430-2634</v>
      </c>
      <c r="T146" s="26"/>
    </row>
    <row r="147" spans="1:20" ht="30" x14ac:dyDescent="0.25">
      <c r="A147" s="27" t="str">
        <f>IF(AND(Table4[[#This Row],[Plan Code]]&lt;&gt;"",Table4[[#This Row],[Reporting Quarter]]&lt;&gt;"",Table4[[#This Row],[Reporting Year]]&lt;&gt;""),(_xlfn.CONCAT(ROW()-2,"_",Table4[[#This Row],[Plan Code]],"_",Table4[[#This Row],[Column1]],"_",Table4[[#This Row],[Reporting Quarter]],"_",RIGHT(Table4[[#This Row],[Reporting Year]],2))),"")</f>
        <v/>
      </c>
      <c r="B147" s="30"/>
      <c r="C147" s="27" t="str">
        <f>IF(Table4[[#This Row],[Plan Code]]&lt;&gt;"",(VLOOKUP(Table4[[#This Row],[Plan Code]],Table2[#All],2,TRUE)),"")</f>
        <v/>
      </c>
      <c r="D147" s="27" t="str">
        <f>IF(Table4[[#This Row],[Plan Code]]&lt;&gt;"",(VLOOKUP(Table4[[#This Row],[Plan Code]],Table2[#All],3,TRUE)),"")</f>
        <v/>
      </c>
      <c r="E147" s="30"/>
      <c r="F147" s="30"/>
      <c r="G147" s="31"/>
      <c r="H147" s="31"/>
      <c r="I147" s="31"/>
      <c r="J147" s="31"/>
      <c r="K147" s="31"/>
      <c r="L147" s="31"/>
      <c r="M147" s="31"/>
      <c r="N147" s="31"/>
      <c r="O147" s="31"/>
      <c r="P147" s="31"/>
      <c r="Q147" s="31"/>
      <c r="R147" s="42"/>
      <c r="S147" s="41" t="str">
        <f>_xlfn.CONCAT('Contact Info'!$B$3, ", ", 'Contact Info'!$B$4, ", ", 'Contact Info'!$B$5,", ", 'Contact Info'!$B$6)</f>
        <v>Lisa Heffner, Contracts Manager, lheffner@ccah-alliance.org, 831-430-2634</v>
      </c>
      <c r="T147" s="26"/>
    </row>
    <row r="148" spans="1:20" ht="30" x14ac:dyDescent="0.25">
      <c r="A148" s="27" t="str">
        <f>IF(AND(Table4[[#This Row],[Plan Code]]&lt;&gt;"",Table4[[#This Row],[Reporting Quarter]]&lt;&gt;"",Table4[[#This Row],[Reporting Year]]&lt;&gt;""),(_xlfn.CONCAT(ROW()-2,"_",Table4[[#This Row],[Plan Code]],"_",Table4[[#This Row],[Column1]],"_",Table4[[#This Row],[Reporting Quarter]],"_",RIGHT(Table4[[#This Row],[Reporting Year]],2))),"")</f>
        <v/>
      </c>
      <c r="B148" s="30"/>
      <c r="C148" s="27" t="str">
        <f>IF(Table4[[#This Row],[Plan Code]]&lt;&gt;"",(VLOOKUP(Table4[[#This Row],[Plan Code]],Table2[#All],2,TRUE)),"")</f>
        <v/>
      </c>
      <c r="D148" s="27" t="str">
        <f>IF(Table4[[#This Row],[Plan Code]]&lt;&gt;"",(VLOOKUP(Table4[[#This Row],[Plan Code]],Table2[#All],3,TRUE)),"")</f>
        <v/>
      </c>
      <c r="E148" s="30"/>
      <c r="F148" s="30"/>
      <c r="G148" s="31"/>
      <c r="H148" s="31"/>
      <c r="I148" s="31"/>
      <c r="J148" s="31"/>
      <c r="K148" s="31"/>
      <c r="L148" s="31"/>
      <c r="M148" s="31"/>
      <c r="N148" s="31"/>
      <c r="O148" s="31"/>
      <c r="P148" s="31"/>
      <c r="Q148" s="31"/>
      <c r="R148" s="42"/>
      <c r="S148" s="41" t="str">
        <f>_xlfn.CONCAT('Contact Info'!$B$3, ", ", 'Contact Info'!$B$4, ", ", 'Contact Info'!$B$5,", ", 'Contact Info'!$B$6)</f>
        <v>Lisa Heffner, Contracts Manager, lheffner@ccah-alliance.org, 831-430-2634</v>
      </c>
      <c r="T148" s="26"/>
    </row>
    <row r="149" spans="1:20" ht="30" x14ac:dyDescent="0.25">
      <c r="A149" s="27" t="str">
        <f>IF(AND(Table4[[#This Row],[Plan Code]]&lt;&gt;"",Table4[[#This Row],[Reporting Quarter]]&lt;&gt;"",Table4[[#This Row],[Reporting Year]]&lt;&gt;""),(_xlfn.CONCAT(ROW()-2,"_",Table4[[#This Row],[Plan Code]],"_",Table4[[#This Row],[Column1]],"_",Table4[[#This Row],[Reporting Quarter]],"_",RIGHT(Table4[[#This Row],[Reporting Year]],2))),"")</f>
        <v/>
      </c>
      <c r="B149" s="30"/>
      <c r="C149" s="27" t="str">
        <f>IF(Table4[[#This Row],[Plan Code]]&lt;&gt;"",(VLOOKUP(Table4[[#This Row],[Plan Code]],Table2[#All],2,TRUE)),"")</f>
        <v/>
      </c>
      <c r="D149" s="27" t="str">
        <f>IF(Table4[[#This Row],[Plan Code]]&lt;&gt;"",(VLOOKUP(Table4[[#This Row],[Plan Code]],Table2[#All],3,TRUE)),"")</f>
        <v/>
      </c>
      <c r="E149" s="30"/>
      <c r="F149" s="30"/>
      <c r="G149" s="31"/>
      <c r="H149" s="31"/>
      <c r="I149" s="31"/>
      <c r="J149" s="31"/>
      <c r="K149" s="31"/>
      <c r="L149" s="31"/>
      <c r="M149" s="31"/>
      <c r="N149" s="31"/>
      <c r="O149" s="31"/>
      <c r="P149" s="31"/>
      <c r="Q149" s="31"/>
      <c r="R149" s="42"/>
      <c r="S149" s="41" t="str">
        <f>_xlfn.CONCAT('Contact Info'!$B$3, ", ", 'Contact Info'!$B$4, ", ", 'Contact Info'!$B$5,", ", 'Contact Info'!$B$6)</f>
        <v>Lisa Heffner, Contracts Manager, lheffner@ccah-alliance.org, 831-430-2634</v>
      </c>
      <c r="T149" s="26"/>
    </row>
    <row r="150" spans="1:20" ht="30" x14ac:dyDescent="0.25">
      <c r="A150" s="27" t="str">
        <f>IF(AND(Table4[[#This Row],[Plan Code]]&lt;&gt;"",Table4[[#This Row],[Reporting Quarter]]&lt;&gt;"",Table4[[#This Row],[Reporting Year]]&lt;&gt;""),(_xlfn.CONCAT(ROW()-2,"_",Table4[[#This Row],[Plan Code]],"_",Table4[[#This Row],[Column1]],"_",Table4[[#This Row],[Reporting Quarter]],"_",RIGHT(Table4[[#This Row],[Reporting Year]],2))),"")</f>
        <v/>
      </c>
      <c r="B150" s="30"/>
      <c r="C150" s="27" t="str">
        <f>IF(Table4[[#This Row],[Plan Code]]&lt;&gt;"",(VLOOKUP(Table4[[#This Row],[Plan Code]],Table2[#All],2,TRUE)),"")</f>
        <v/>
      </c>
      <c r="D150" s="27" t="str">
        <f>IF(Table4[[#This Row],[Plan Code]]&lt;&gt;"",(VLOOKUP(Table4[[#This Row],[Plan Code]],Table2[#All],3,TRUE)),"")</f>
        <v/>
      </c>
      <c r="E150" s="30"/>
      <c r="F150" s="30"/>
      <c r="G150" s="31"/>
      <c r="H150" s="31"/>
      <c r="I150" s="31"/>
      <c r="J150" s="31"/>
      <c r="K150" s="31"/>
      <c r="L150" s="31"/>
      <c r="M150" s="31"/>
      <c r="N150" s="31"/>
      <c r="O150" s="31"/>
      <c r="P150" s="31"/>
      <c r="Q150" s="31"/>
      <c r="R150" s="42"/>
      <c r="S150" s="41" t="str">
        <f>_xlfn.CONCAT('Contact Info'!$B$3, ", ", 'Contact Info'!$B$4, ", ", 'Contact Info'!$B$5,", ", 'Contact Info'!$B$6)</f>
        <v>Lisa Heffner, Contracts Manager, lheffner@ccah-alliance.org, 831-430-2634</v>
      </c>
      <c r="T150" s="26"/>
    </row>
    <row r="151" spans="1:20" ht="30" x14ac:dyDescent="0.25">
      <c r="A151" s="27" t="str">
        <f>IF(AND(Table4[[#This Row],[Plan Code]]&lt;&gt;"",Table4[[#This Row],[Reporting Quarter]]&lt;&gt;"",Table4[[#This Row],[Reporting Year]]&lt;&gt;""),(_xlfn.CONCAT(ROW()-2,"_",Table4[[#This Row],[Plan Code]],"_",Table4[[#This Row],[Column1]],"_",Table4[[#This Row],[Reporting Quarter]],"_",RIGHT(Table4[[#This Row],[Reporting Year]],2))),"")</f>
        <v/>
      </c>
      <c r="B151" s="30"/>
      <c r="C151" s="27" t="str">
        <f>IF(Table4[[#This Row],[Plan Code]]&lt;&gt;"",(VLOOKUP(Table4[[#This Row],[Plan Code]],Table2[#All],2,TRUE)),"")</f>
        <v/>
      </c>
      <c r="D151" s="27" t="str">
        <f>IF(Table4[[#This Row],[Plan Code]]&lt;&gt;"",(VLOOKUP(Table4[[#This Row],[Plan Code]],Table2[#All],3,TRUE)),"")</f>
        <v/>
      </c>
      <c r="E151" s="30"/>
      <c r="F151" s="30"/>
      <c r="G151" s="31"/>
      <c r="H151" s="31"/>
      <c r="I151" s="31"/>
      <c r="J151" s="31"/>
      <c r="K151" s="31"/>
      <c r="L151" s="31"/>
      <c r="M151" s="31"/>
      <c r="N151" s="31"/>
      <c r="O151" s="31"/>
      <c r="P151" s="31"/>
      <c r="Q151" s="31"/>
      <c r="R151" s="42"/>
      <c r="S151" s="41" t="str">
        <f>_xlfn.CONCAT('Contact Info'!$B$3, ", ", 'Contact Info'!$B$4, ", ", 'Contact Info'!$B$5,", ", 'Contact Info'!$B$6)</f>
        <v>Lisa Heffner, Contracts Manager, lheffner@ccah-alliance.org, 831-430-2634</v>
      </c>
      <c r="T151" s="26"/>
    </row>
    <row r="152" spans="1:20" ht="30" x14ac:dyDescent="0.25">
      <c r="A152" s="27" t="str">
        <f>IF(AND(Table4[[#This Row],[Plan Code]]&lt;&gt;"",Table4[[#This Row],[Reporting Quarter]]&lt;&gt;"",Table4[[#This Row],[Reporting Year]]&lt;&gt;""),(_xlfn.CONCAT(ROW()-2,"_",Table4[[#This Row],[Plan Code]],"_",Table4[[#This Row],[Column1]],"_",Table4[[#This Row],[Reporting Quarter]],"_",RIGHT(Table4[[#This Row],[Reporting Year]],2))),"")</f>
        <v/>
      </c>
      <c r="B152" s="30"/>
      <c r="C152" s="27" t="str">
        <f>IF(Table4[[#This Row],[Plan Code]]&lt;&gt;"",(VLOOKUP(Table4[[#This Row],[Plan Code]],Table2[#All],2,TRUE)),"")</f>
        <v/>
      </c>
      <c r="D152" s="27" t="str">
        <f>IF(Table4[[#This Row],[Plan Code]]&lt;&gt;"",(VLOOKUP(Table4[[#This Row],[Plan Code]],Table2[#All],3,TRUE)),"")</f>
        <v/>
      </c>
      <c r="E152" s="30"/>
      <c r="F152" s="30"/>
      <c r="G152" s="31"/>
      <c r="H152" s="31"/>
      <c r="I152" s="31"/>
      <c r="J152" s="31"/>
      <c r="K152" s="31"/>
      <c r="L152" s="31"/>
      <c r="M152" s="31"/>
      <c r="N152" s="31"/>
      <c r="O152" s="31"/>
      <c r="P152" s="31"/>
      <c r="Q152" s="31"/>
      <c r="R152" s="42"/>
      <c r="S152" s="41" t="str">
        <f>_xlfn.CONCAT('Contact Info'!$B$3, ", ", 'Contact Info'!$B$4, ", ", 'Contact Info'!$B$5,", ", 'Contact Info'!$B$6)</f>
        <v>Lisa Heffner, Contracts Manager, lheffner@ccah-alliance.org, 831-430-2634</v>
      </c>
      <c r="T152" s="26"/>
    </row>
    <row r="153" spans="1:20" ht="30" x14ac:dyDescent="0.25">
      <c r="A153" s="27" t="str">
        <f>IF(AND(Table4[[#This Row],[Plan Code]]&lt;&gt;"",Table4[[#This Row],[Reporting Quarter]]&lt;&gt;"",Table4[[#This Row],[Reporting Year]]&lt;&gt;""),(_xlfn.CONCAT(ROW()-2,"_",Table4[[#This Row],[Plan Code]],"_",Table4[[#This Row],[Column1]],"_",Table4[[#This Row],[Reporting Quarter]],"_",RIGHT(Table4[[#This Row],[Reporting Year]],2))),"")</f>
        <v/>
      </c>
      <c r="B153" s="30"/>
      <c r="C153" s="27" t="str">
        <f>IF(Table4[[#This Row],[Plan Code]]&lt;&gt;"",(VLOOKUP(Table4[[#This Row],[Plan Code]],Table2[#All],2,TRUE)),"")</f>
        <v/>
      </c>
      <c r="D153" s="27" t="str">
        <f>IF(Table4[[#This Row],[Plan Code]]&lt;&gt;"",(VLOOKUP(Table4[[#This Row],[Plan Code]],Table2[#All],3,TRUE)),"")</f>
        <v/>
      </c>
      <c r="E153" s="30"/>
      <c r="F153" s="30"/>
      <c r="G153" s="31"/>
      <c r="H153" s="31"/>
      <c r="I153" s="31"/>
      <c r="J153" s="31"/>
      <c r="K153" s="31"/>
      <c r="L153" s="31"/>
      <c r="M153" s="31"/>
      <c r="N153" s="31"/>
      <c r="O153" s="31"/>
      <c r="P153" s="31"/>
      <c r="Q153" s="31"/>
      <c r="R153" s="42"/>
      <c r="S153" s="41" t="str">
        <f>_xlfn.CONCAT('Contact Info'!$B$3, ", ", 'Contact Info'!$B$4, ", ", 'Contact Info'!$B$5,", ", 'Contact Info'!$B$6)</f>
        <v>Lisa Heffner, Contracts Manager, lheffner@ccah-alliance.org, 831-430-2634</v>
      </c>
      <c r="T153" s="26"/>
    </row>
    <row r="154" spans="1:20" ht="30" x14ac:dyDescent="0.25">
      <c r="A154" s="27" t="str">
        <f>IF(AND(Table4[[#This Row],[Plan Code]]&lt;&gt;"",Table4[[#This Row],[Reporting Quarter]]&lt;&gt;"",Table4[[#This Row],[Reporting Year]]&lt;&gt;""),(_xlfn.CONCAT(ROW()-2,"_",Table4[[#This Row],[Plan Code]],"_",Table4[[#This Row],[Column1]],"_",Table4[[#This Row],[Reporting Quarter]],"_",RIGHT(Table4[[#This Row],[Reporting Year]],2))),"")</f>
        <v/>
      </c>
      <c r="B154" s="30"/>
      <c r="C154" s="27" t="str">
        <f>IF(Table4[[#This Row],[Plan Code]]&lt;&gt;"",(VLOOKUP(Table4[[#This Row],[Plan Code]],Table2[#All],2,TRUE)),"")</f>
        <v/>
      </c>
      <c r="D154" s="27" t="str">
        <f>IF(Table4[[#This Row],[Plan Code]]&lt;&gt;"",(VLOOKUP(Table4[[#This Row],[Plan Code]],Table2[#All],3,TRUE)),"")</f>
        <v/>
      </c>
      <c r="E154" s="30"/>
      <c r="F154" s="30"/>
      <c r="G154" s="31"/>
      <c r="H154" s="31"/>
      <c r="I154" s="31"/>
      <c r="J154" s="31"/>
      <c r="K154" s="31"/>
      <c r="L154" s="31"/>
      <c r="M154" s="31"/>
      <c r="N154" s="31"/>
      <c r="O154" s="31"/>
      <c r="P154" s="31"/>
      <c r="Q154" s="31"/>
      <c r="R154" s="42"/>
      <c r="S154" s="41" t="str">
        <f>_xlfn.CONCAT('Contact Info'!$B$3, ", ", 'Contact Info'!$B$4, ", ", 'Contact Info'!$B$5,", ", 'Contact Info'!$B$6)</f>
        <v>Lisa Heffner, Contracts Manager, lheffner@ccah-alliance.org, 831-430-2634</v>
      </c>
      <c r="T154" s="26"/>
    </row>
    <row r="155" spans="1:20" ht="30" x14ac:dyDescent="0.25">
      <c r="A155" s="27" t="str">
        <f>IF(AND(Table4[[#This Row],[Plan Code]]&lt;&gt;"",Table4[[#This Row],[Reporting Quarter]]&lt;&gt;"",Table4[[#This Row],[Reporting Year]]&lt;&gt;""),(_xlfn.CONCAT(ROW()-2,"_",Table4[[#This Row],[Plan Code]],"_",Table4[[#This Row],[Column1]],"_",Table4[[#This Row],[Reporting Quarter]],"_",RIGHT(Table4[[#This Row],[Reporting Year]],2))),"")</f>
        <v/>
      </c>
      <c r="B155" s="30"/>
      <c r="C155" s="27" t="str">
        <f>IF(Table4[[#This Row],[Plan Code]]&lt;&gt;"",(VLOOKUP(Table4[[#This Row],[Plan Code]],Table2[#All],2,TRUE)),"")</f>
        <v/>
      </c>
      <c r="D155" s="27" t="str">
        <f>IF(Table4[[#This Row],[Plan Code]]&lt;&gt;"",(VLOOKUP(Table4[[#This Row],[Plan Code]],Table2[#All],3,TRUE)),"")</f>
        <v/>
      </c>
      <c r="E155" s="30"/>
      <c r="F155" s="30"/>
      <c r="G155" s="31"/>
      <c r="H155" s="31"/>
      <c r="I155" s="31"/>
      <c r="J155" s="31"/>
      <c r="K155" s="31"/>
      <c r="L155" s="31"/>
      <c r="M155" s="31"/>
      <c r="N155" s="31"/>
      <c r="O155" s="31"/>
      <c r="P155" s="31"/>
      <c r="Q155" s="31"/>
      <c r="R155" s="42"/>
      <c r="S155" s="41" t="str">
        <f>_xlfn.CONCAT('Contact Info'!$B$3, ", ", 'Contact Info'!$B$4, ", ", 'Contact Info'!$B$5,", ", 'Contact Info'!$B$6)</f>
        <v>Lisa Heffner, Contracts Manager, lheffner@ccah-alliance.org, 831-430-2634</v>
      </c>
      <c r="T155" s="26"/>
    </row>
    <row r="156" spans="1:20" ht="30" x14ac:dyDescent="0.25">
      <c r="A156" s="27" t="str">
        <f>IF(AND(Table4[[#This Row],[Plan Code]]&lt;&gt;"",Table4[[#This Row],[Reporting Quarter]]&lt;&gt;"",Table4[[#This Row],[Reporting Year]]&lt;&gt;""),(_xlfn.CONCAT(ROW()-2,"_",Table4[[#This Row],[Plan Code]],"_",Table4[[#This Row],[Column1]],"_",Table4[[#This Row],[Reporting Quarter]],"_",RIGHT(Table4[[#This Row],[Reporting Year]],2))),"")</f>
        <v/>
      </c>
      <c r="B156" s="30"/>
      <c r="C156" s="27" t="str">
        <f>IF(Table4[[#This Row],[Plan Code]]&lt;&gt;"",(VLOOKUP(Table4[[#This Row],[Plan Code]],Table2[#All],2,TRUE)),"")</f>
        <v/>
      </c>
      <c r="D156" s="27" t="str">
        <f>IF(Table4[[#This Row],[Plan Code]]&lt;&gt;"",(VLOOKUP(Table4[[#This Row],[Plan Code]],Table2[#All],3,TRUE)),"")</f>
        <v/>
      </c>
      <c r="E156" s="30"/>
      <c r="F156" s="30"/>
      <c r="G156" s="31"/>
      <c r="H156" s="31"/>
      <c r="I156" s="31"/>
      <c r="J156" s="31"/>
      <c r="K156" s="31"/>
      <c r="L156" s="31"/>
      <c r="M156" s="31"/>
      <c r="N156" s="31"/>
      <c r="O156" s="31"/>
      <c r="P156" s="31"/>
      <c r="Q156" s="31"/>
      <c r="R156" s="42"/>
      <c r="S156" s="41" t="str">
        <f>_xlfn.CONCAT('Contact Info'!$B$3, ", ", 'Contact Info'!$B$4, ", ", 'Contact Info'!$B$5,", ", 'Contact Info'!$B$6)</f>
        <v>Lisa Heffner, Contracts Manager, lheffner@ccah-alliance.org, 831-430-2634</v>
      </c>
      <c r="T156" s="26"/>
    </row>
    <row r="157" spans="1:20" ht="30" x14ac:dyDescent="0.25">
      <c r="A157" s="27" t="str">
        <f>IF(AND(Table4[[#This Row],[Plan Code]]&lt;&gt;"",Table4[[#This Row],[Reporting Quarter]]&lt;&gt;"",Table4[[#This Row],[Reporting Year]]&lt;&gt;""),(_xlfn.CONCAT(ROW()-2,"_",Table4[[#This Row],[Plan Code]],"_",Table4[[#This Row],[Column1]],"_",Table4[[#This Row],[Reporting Quarter]],"_",RIGHT(Table4[[#This Row],[Reporting Year]],2))),"")</f>
        <v/>
      </c>
      <c r="B157" s="30"/>
      <c r="C157" s="27" t="str">
        <f>IF(Table4[[#This Row],[Plan Code]]&lt;&gt;"",(VLOOKUP(Table4[[#This Row],[Plan Code]],Table2[#All],2,TRUE)),"")</f>
        <v/>
      </c>
      <c r="D157" s="27" t="str">
        <f>IF(Table4[[#This Row],[Plan Code]]&lt;&gt;"",(VLOOKUP(Table4[[#This Row],[Plan Code]],Table2[#All],3,TRUE)),"")</f>
        <v/>
      </c>
      <c r="E157" s="30"/>
      <c r="F157" s="30"/>
      <c r="G157" s="31"/>
      <c r="H157" s="31"/>
      <c r="I157" s="31"/>
      <c r="J157" s="31"/>
      <c r="K157" s="31"/>
      <c r="L157" s="31"/>
      <c r="M157" s="31"/>
      <c r="N157" s="31"/>
      <c r="O157" s="31"/>
      <c r="P157" s="31"/>
      <c r="Q157" s="31"/>
      <c r="R157" s="42"/>
      <c r="S157" s="41" t="str">
        <f>_xlfn.CONCAT('Contact Info'!$B$3, ", ", 'Contact Info'!$B$4, ", ", 'Contact Info'!$B$5,", ", 'Contact Info'!$B$6)</f>
        <v>Lisa Heffner, Contracts Manager, lheffner@ccah-alliance.org, 831-430-2634</v>
      </c>
      <c r="T157" s="26"/>
    </row>
    <row r="158" spans="1:20" ht="30" x14ac:dyDescent="0.25">
      <c r="A158" s="27" t="str">
        <f>IF(AND(Table4[[#This Row],[Plan Code]]&lt;&gt;"",Table4[[#This Row],[Reporting Quarter]]&lt;&gt;"",Table4[[#This Row],[Reporting Year]]&lt;&gt;""),(_xlfn.CONCAT(ROW()-2,"_",Table4[[#This Row],[Plan Code]],"_",Table4[[#This Row],[Column1]],"_",Table4[[#This Row],[Reporting Quarter]],"_",RIGHT(Table4[[#This Row],[Reporting Year]],2))),"")</f>
        <v/>
      </c>
      <c r="B158" s="30"/>
      <c r="C158" s="27" t="str">
        <f>IF(Table4[[#This Row],[Plan Code]]&lt;&gt;"",(VLOOKUP(Table4[[#This Row],[Plan Code]],Table2[#All],2,TRUE)),"")</f>
        <v/>
      </c>
      <c r="D158" s="27" t="str">
        <f>IF(Table4[[#This Row],[Plan Code]]&lt;&gt;"",(VLOOKUP(Table4[[#This Row],[Plan Code]],Table2[#All],3,TRUE)),"")</f>
        <v/>
      </c>
      <c r="E158" s="30"/>
      <c r="F158" s="30"/>
      <c r="G158" s="31"/>
      <c r="H158" s="31"/>
      <c r="I158" s="31"/>
      <c r="J158" s="31"/>
      <c r="K158" s="31"/>
      <c r="L158" s="31"/>
      <c r="M158" s="31"/>
      <c r="N158" s="31"/>
      <c r="O158" s="31"/>
      <c r="P158" s="31"/>
      <c r="Q158" s="31"/>
      <c r="R158" s="42"/>
      <c r="S158" s="41" t="str">
        <f>_xlfn.CONCAT('Contact Info'!$B$3, ", ", 'Contact Info'!$B$4, ", ", 'Contact Info'!$B$5,", ", 'Contact Info'!$B$6)</f>
        <v>Lisa Heffner, Contracts Manager, lheffner@ccah-alliance.org, 831-430-2634</v>
      </c>
      <c r="T158" s="26"/>
    </row>
    <row r="159" spans="1:20" ht="30" x14ac:dyDescent="0.25">
      <c r="A159" s="27" t="str">
        <f>IF(AND(Table4[[#This Row],[Plan Code]]&lt;&gt;"",Table4[[#This Row],[Reporting Quarter]]&lt;&gt;"",Table4[[#This Row],[Reporting Year]]&lt;&gt;""),(_xlfn.CONCAT(ROW()-2,"_",Table4[[#This Row],[Plan Code]],"_",Table4[[#This Row],[Column1]],"_",Table4[[#This Row],[Reporting Quarter]],"_",RIGHT(Table4[[#This Row],[Reporting Year]],2))),"")</f>
        <v/>
      </c>
      <c r="B159" s="30"/>
      <c r="C159" s="27" t="str">
        <f>IF(Table4[[#This Row],[Plan Code]]&lt;&gt;"",(VLOOKUP(Table4[[#This Row],[Plan Code]],Table2[#All],2,TRUE)),"")</f>
        <v/>
      </c>
      <c r="D159" s="27" t="str">
        <f>IF(Table4[[#This Row],[Plan Code]]&lt;&gt;"",(VLOOKUP(Table4[[#This Row],[Plan Code]],Table2[#All],3,TRUE)),"")</f>
        <v/>
      </c>
      <c r="E159" s="30"/>
      <c r="F159" s="30"/>
      <c r="G159" s="31"/>
      <c r="H159" s="31"/>
      <c r="I159" s="31"/>
      <c r="J159" s="31"/>
      <c r="K159" s="31"/>
      <c r="L159" s="31"/>
      <c r="M159" s="31"/>
      <c r="N159" s="31"/>
      <c r="O159" s="31"/>
      <c r="P159" s="31"/>
      <c r="Q159" s="31"/>
      <c r="R159" s="42"/>
      <c r="S159" s="41" t="str">
        <f>_xlfn.CONCAT('Contact Info'!$B$3, ", ", 'Contact Info'!$B$4, ", ", 'Contact Info'!$B$5,", ", 'Contact Info'!$B$6)</f>
        <v>Lisa Heffner, Contracts Manager, lheffner@ccah-alliance.org, 831-430-2634</v>
      </c>
      <c r="T159" s="26"/>
    </row>
    <row r="160" spans="1:20" ht="30" x14ac:dyDescent="0.25">
      <c r="A160" s="27" t="str">
        <f>IF(AND(Table4[[#This Row],[Plan Code]]&lt;&gt;"",Table4[[#This Row],[Reporting Quarter]]&lt;&gt;"",Table4[[#This Row],[Reporting Year]]&lt;&gt;""),(_xlfn.CONCAT(ROW()-2,"_",Table4[[#This Row],[Plan Code]],"_",Table4[[#This Row],[Column1]],"_",Table4[[#This Row],[Reporting Quarter]],"_",RIGHT(Table4[[#This Row],[Reporting Year]],2))),"")</f>
        <v/>
      </c>
      <c r="B160" s="30"/>
      <c r="C160" s="27" t="str">
        <f>IF(Table4[[#This Row],[Plan Code]]&lt;&gt;"",(VLOOKUP(Table4[[#This Row],[Plan Code]],Table2[#All],2,TRUE)),"")</f>
        <v/>
      </c>
      <c r="D160" s="27" t="str">
        <f>IF(Table4[[#This Row],[Plan Code]]&lt;&gt;"",(VLOOKUP(Table4[[#This Row],[Plan Code]],Table2[#All],3,TRUE)),"")</f>
        <v/>
      </c>
      <c r="E160" s="30"/>
      <c r="F160" s="30"/>
      <c r="G160" s="31"/>
      <c r="H160" s="31"/>
      <c r="I160" s="31"/>
      <c r="J160" s="31"/>
      <c r="K160" s="31"/>
      <c r="L160" s="31"/>
      <c r="M160" s="31"/>
      <c r="N160" s="31"/>
      <c r="O160" s="31"/>
      <c r="P160" s="31"/>
      <c r="Q160" s="31"/>
      <c r="R160" s="42"/>
      <c r="S160" s="41" t="str">
        <f>_xlfn.CONCAT('Contact Info'!$B$3, ", ", 'Contact Info'!$B$4, ", ", 'Contact Info'!$B$5,", ", 'Contact Info'!$B$6)</f>
        <v>Lisa Heffner, Contracts Manager, lheffner@ccah-alliance.org, 831-430-2634</v>
      </c>
      <c r="T160" s="26"/>
    </row>
    <row r="161" spans="1:20" ht="30" x14ac:dyDescent="0.25">
      <c r="A161" s="27" t="str">
        <f>IF(AND(Table4[[#This Row],[Plan Code]]&lt;&gt;"",Table4[[#This Row],[Reporting Quarter]]&lt;&gt;"",Table4[[#This Row],[Reporting Year]]&lt;&gt;""),(_xlfn.CONCAT(ROW()-2,"_",Table4[[#This Row],[Plan Code]],"_",Table4[[#This Row],[Column1]],"_",Table4[[#This Row],[Reporting Quarter]],"_",RIGHT(Table4[[#This Row],[Reporting Year]],2))),"")</f>
        <v/>
      </c>
      <c r="B161" s="30"/>
      <c r="C161" s="27" t="str">
        <f>IF(Table4[[#This Row],[Plan Code]]&lt;&gt;"",(VLOOKUP(Table4[[#This Row],[Plan Code]],Table2[#All],2,TRUE)),"")</f>
        <v/>
      </c>
      <c r="D161" s="27" t="str">
        <f>IF(Table4[[#This Row],[Plan Code]]&lt;&gt;"",(VLOOKUP(Table4[[#This Row],[Plan Code]],Table2[#All],3,TRUE)),"")</f>
        <v/>
      </c>
      <c r="E161" s="30"/>
      <c r="F161" s="30"/>
      <c r="G161" s="31"/>
      <c r="H161" s="31"/>
      <c r="I161" s="31"/>
      <c r="J161" s="31"/>
      <c r="K161" s="31"/>
      <c r="L161" s="31"/>
      <c r="M161" s="31"/>
      <c r="N161" s="31"/>
      <c r="O161" s="31"/>
      <c r="P161" s="31"/>
      <c r="Q161" s="31"/>
      <c r="R161" s="42"/>
      <c r="S161" s="41" t="str">
        <f>_xlfn.CONCAT('Contact Info'!$B$3, ", ", 'Contact Info'!$B$4, ", ", 'Contact Info'!$B$5,", ", 'Contact Info'!$B$6)</f>
        <v>Lisa Heffner, Contracts Manager, lheffner@ccah-alliance.org, 831-430-2634</v>
      </c>
      <c r="T161" s="26"/>
    </row>
    <row r="162" spans="1:20" ht="30" x14ac:dyDescent="0.25">
      <c r="A162" s="27" t="str">
        <f>IF(AND(Table4[[#This Row],[Plan Code]]&lt;&gt;"",Table4[[#This Row],[Reporting Quarter]]&lt;&gt;"",Table4[[#This Row],[Reporting Year]]&lt;&gt;""),(_xlfn.CONCAT(ROW()-2,"_",Table4[[#This Row],[Plan Code]],"_",Table4[[#This Row],[Column1]],"_",Table4[[#This Row],[Reporting Quarter]],"_",RIGHT(Table4[[#This Row],[Reporting Year]],2))),"")</f>
        <v/>
      </c>
      <c r="B162" s="30"/>
      <c r="C162" s="27" t="str">
        <f>IF(Table4[[#This Row],[Plan Code]]&lt;&gt;"",(VLOOKUP(Table4[[#This Row],[Plan Code]],Table2[#All],2,TRUE)),"")</f>
        <v/>
      </c>
      <c r="D162" s="27" t="str">
        <f>IF(Table4[[#This Row],[Plan Code]]&lt;&gt;"",(VLOOKUP(Table4[[#This Row],[Plan Code]],Table2[#All],3,TRUE)),"")</f>
        <v/>
      </c>
      <c r="E162" s="30"/>
      <c r="F162" s="30"/>
      <c r="G162" s="31"/>
      <c r="H162" s="31"/>
      <c r="I162" s="31"/>
      <c r="J162" s="31"/>
      <c r="K162" s="31"/>
      <c r="L162" s="31"/>
      <c r="M162" s="31"/>
      <c r="N162" s="31"/>
      <c r="O162" s="31"/>
      <c r="P162" s="31"/>
      <c r="Q162" s="31"/>
      <c r="R162" s="42"/>
      <c r="S162" s="41" t="str">
        <f>_xlfn.CONCAT('Contact Info'!$B$3, ", ", 'Contact Info'!$B$4, ", ", 'Contact Info'!$B$5,", ", 'Contact Info'!$B$6)</f>
        <v>Lisa Heffner, Contracts Manager, lheffner@ccah-alliance.org, 831-430-2634</v>
      </c>
      <c r="T162" s="26"/>
    </row>
    <row r="163" spans="1:20" ht="30" x14ac:dyDescent="0.25">
      <c r="A163" s="27" t="str">
        <f>IF(AND(Table4[[#This Row],[Plan Code]]&lt;&gt;"",Table4[[#This Row],[Reporting Quarter]]&lt;&gt;"",Table4[[#This Row],[Reporting Year]]&lt;&gt;""),(_xlfn.CONCAT(ROW()-2,"_",Table4[[#This Row],[Plan Code]],"_",Table4[[#This Row],[Column1]],"_",Table4[[#This Row],[Reporting Quarter]],"_",RIGHT(Table4[[#This Row],[Reporting Year]],2))),"")</f>
        <v/>
      </c>
      <c r="B163" s="30"/>
      <c r="C163" s="27" t="str">
        <f>IF(Table4[[#This Row],[Plan Code]]&lt;&gt;"",(VLOOKUP(Table4[[#This Row],[Plan Code]],Table2[#All],2,TRUE)),"")</f>
        <v/>
      </c>
      <c r="D163" s="27" t="str">
        <f>IF(Table4[[#This Row],[Plan Code]]&lt;&gt;"",(VLOOKUP(Table4[[#This Row],[Plan Code]],Table2[#All],3,TRUE)),"")</f>
        <v/>
      </c>
      <c r="E163" s="30"/>
      <c r="F163" s="30"/>
      <c r="G163" s="31"/>
      <c r="H163" s="31"/>
      <c r="I163" s="31"/>
      <c r="J163" s="31"/>
      <c r="K163" s="31"/>
      <c r="L163" s="31"/>
      <c r="M163" s="31"/>
      <c r="N163" s="31"/>
      <c r="O163" s="31"/>
      <c r="P163" s="31"/>
      <c r="Q163" s="31"/>
      <c r="R163" s="42"/>
      <c r="S163" s="41" t="str">
        <f>_xlfn.CONCAT('Contact Info'!$B$3, ", ", 'Contact Info'!$B$4, ", ", 'Contact Info'!$B$5,", ", 'Contact Info'!$B$6)</f>
        <v>Lisa Heffner, Contracts Manager, lheffner@ccah-alliance.org, 831-430-2634</v>
      </c>
      <c r="T163" s="26"/>
    </row>
    <row r="164" spans="1:20" ht="30" x14ac:dyDescent="0.25">
      <c r="A164" s="27" t="str">
        <f>IF(AND(Table4[[#This Row],[Plan Code]]&lt;&gt;"",Table4[[#This Row],[Reporting Quarter]]&lt;&gt;"",Table4[[#This Row],[Reporting Year]]&lt;&gt;""),(_xlfn.CONCAT(ROW()-2,"_",Table4[[#This Row],[Plan Code]],"_",Table4[[#This Row],[Column1]],"_",Table4[[#This Row],[Reporting Quarter]],"_",RIGHT(Table4[[#This Row],[Reporting Year]],2))),"")</f>
        <v/>
      </c>
      <c r="B164" s="30"/>
      <c r="C164" s="27" t="str">
        <f>IF(Table4[[#This Row],[Plan Code]]&lt;&gt;"",(VLOOKUP(Table4[[#This Row],[Plan Code]],Table2[#All],2,TRUE)),"")</f>
        <v/>
      </c>
      <c r="D164" s="27" t="str">
        <f>IF(Table4[[#This Row],[Plan Code]]&lt;&gt;"",(VLOOKUP(Table4[[#This Row],[Plan Code]],Table2[#All],3,TRUE)),"")</f>
        <v/>
      </c>
      <c r="E164" s="30"/>
      <c r="F164" s="30"/>
      <c r="G164" s="31"/>
      <c r="H164" s="31"/>
      <c r="I164" s="31"/>
      <c r="J164" s="31"/>
      <c r="K164" s="31"/>
      <c r="L164" s="31"/>
      <c r="M164" s="31"/>
      <c r="N164" s="31"/>
      <c r="O164" s="31"/>
      <c r="P164" s="31"/>
      <c r="Q164" s="31"/>
      <c r="R164" s="42"/>
      <c r="S164" s="41" t="str">
        <f>_xlfn.CONCAT('Contact Info'!$B$3, ", ", 'Contact Info'!$B$4, ", ", 'Contact Info'!$B$5,", ", 'Contact Info'!$B$6)</f>
        <v>Lisa Heffner, Contracts Manager, lheffner@ccah-alliance.org, 831-430-2634</v>
      </c>
      <c r="T164" s="26"/>
    </row>
    <row r="165" spans="1:20" ht="30" x14ac:dyDescent="0.25">
      <c r="A165" s="27" t="str">
        <f>IF(AND(Table4[[#This Row],[Plan Code]]&lt;&gt;"",Table4[[#This Row],[Reporting Quarter]]&lt;&gt;"",Table4[[#This Row],[Reporting Year]]&lt;&gt;""),(_xlfn.CONCAT(ROW()-2,"_",Table4[[#This Row],[Plan Code]],"_",Table4[[#This Row],[Column1]],"_",Table4[[#This Row],[Reporting Quarter]],"_",RIGHT(Table4[[#This Row],[Reporting Year]],2))),"")</f>
        <v/>
      </c>
      <c r="B165" s="30"/>
      <c r="C165" s="27" t="str">
        <f>IF(Table4[[#This Row],[Plan Code]]&lt;&gt;"",(VLOOKUP(Table4[[#This Row],[Plan Code]],Table2[#All],2,TRUE)),"")</f>
        <v/>
      </c>
      <c r="D165" s="27" t="str">
        <f>IF(Table4[[#This Row],[Plan Code]]&lt;&gt;"",(VLOOKUP(Table4[[#This Row],[Plan Code]],Table2[#All],3,TRUE)),"")</f>
        <v/>
      </c>
      <c r="E165" s="30"/>
      <c r="F165" s="30"/>
      <c r="G165" s="31"/>
      <c r="H165" s="31"/>
      <c r="I165" s="31"/>
      <c r="J165" s="31"/>
      <c r="K165" s="31"/>
      <c r="L165" s="31"/>
      <c r="M165" s="31"/>
      <c r="N165" s="31"/>
      <c r="O165" s="31"/>
      <c r="P165" s="31"/>
      <c r="Q165" s="31"/>
      <c r="R165" s="42"/>
      <c r="S165" s="41" t="str">
        <f>_xlfn.CONCAT('Contact Info'!$B$3, ", ", 'Contact Info'!$B$4, ", ", 'Contact Info'!$B$5,", ", 'Contact Info'!$B$6)</f>
        <v>Lisa Heffner, Contracts Manager, lheffner@ccah-alliance.org, 831-430-2634</v>
      </c>
      <c r="T165" s="26"/>
    </row>
    <row r="166" spans="1:20" ht="30" x14ac:dyDescent="0.25">
      <c r="A166" s="27" t="str">
        <f>IF(AND(Table4[[#This Row],[Plan Code]]&lt;&gt;"",Table4[[#This Row],[Reporting Quarter]]&lt;&gt;"",Table4[[#This Row],[Reporting Year]]&lt;&gt;""),(_xlfn.CONCAT(ROW()-2,"_",Table4[[#This Row],[Plan Code]],"_",Table4[[#This Row],[Column1]],"_",Table4[[#This Row],[Reporting Quarter]],"_",RIGHT(Table4[[#This Row],[Reporting Year]],2))),"")</f>
        <v/>
      </c>
      <c r="B166" s="30"/>
      <c r="C166" s="27" t="str">
        <f>IF(Table4[[#This Row],[Plan Code]]&lt;&gt;"",(VLOOKUP(Table4[[#This Row],[Plan Code]],Table2[#All],2,TRUE)),"")</f>
        <v/>
      </c>
      <c r="D166" s="27" t="str">
        <f>IF(Table4[[#This Row],[Plan Code]]&lt;&gt;"",(VLOOKUP(Table4[[#This Row],[Plan Code]],Table2[#All],3,TRUE)),"")</f>
        <v/>
      </c>
      <c r="E166" s="30"/>
      <c r="F166" s="30"/>
      <c r="G166" s="31"/>
      <c r="H166" s="31"/>
      <c r="I166" s="31"/>
      <c r="J166" s="31"/>
      <c r="K166" s="31"/>
      <c r="L166" s="31"/>
      <c r="M166" s="31"/>
      <c r="N166" s="31"/>
      <c r="O166" s="31"/>
      <c r="P166" s="31"/>
      <c r="Q166" s="31"/>
      <c r="R166" s="42"/>
      <c r="S166" s="41" t="str">
        <f>_xlfn.CONCAT('Contact Info'!$B$3, ", ", 'Contact Info'!$B$4, ", ", 'Contact Info'!$B$5,", ", 'Contact Info'!$B$6)</f>
        <v>Lisa Heffner, Contracts Manager, lheffner@ccah-alliance.org, 831-430-2634</v>
      </c>
      <c r="T166" s="26"/>
    </row>
    <row r="167" spans="1:20" ht="30" x14ac:dyDescent="0.25">
      <c r="A167" s="27" t="str">
        <f>IF(AND(Table4[[#This Row],[Plan Code]]&lt;&gt;"",Table4[[#This Row],[Reporting Quarter]]&lt;&gt;"",Table4[[#This Row],[Reporting Year]]&lt;&gt;""),(_xlfn.CONCAT(ROW()-2,"_",Table4[[#This Row],[Plan Code]],"_",Table4[[#This Row],[Column1]],"_",Table4[[#This Row],[Reporting Quarter]],"_",RIGHT(Table4[[#This Row],[Reporting Year]],2))),"")</f>
        <v/>
      </c>
      <c r="B167" s="30"/>
      <c r="C167" s="27" t="str">
        <f>IF(Table4[[#This Row],[Plan Code]]&lt;&gt;"",(VLOOKUP(Table4[[#This Row],[Plan Code]],Table2[#All],2,TRUE)),"")</f>
        <v/>
      </c>
      <c r="D167" s="27" t="str">
        <f>IF(Table4[[#This Row],[Plan Code]]&lt;&gt;"",(VLOOKUP(Table4[[#This Row],[Plan Code]],Table2[#All],3,TRUE)),"")</f>
        <v/>
      </c>
      <c r="E167" s="30"/>
      <c r="F167" s="30"/>
      <c r="G167" s="31"/>
      <c r="H167" s="31"/>
      <c r="I167" s="31"/>
      <c r="J167" s="31"/>
      <c r="K167" s="31"/>
      <c r="L167" s="31"/>
      <c r="M167" s="31"/>
      <c r="N167" s="31"/>
      <c r="O167" s="31"/>
      <c r="P167" s="31"/>
      <c r="Q167" s="31"/>
      <c r="R167" s="42"/>
      <c r="S167" s="41" t="str">
        <f>_xlfn.CONCAT('Contact Info'!$B$3, ", ", 'Contact Info'!$B$4, ", ", 'Contact Info'!$B$5,", ", 'Contact Info'!$B$6)</f>
        <v>Lisa Heffner, Contracts Manager, lheffner@ccah-alliance.org, 831-430-2634</v>
      </c>
      <c r="T167" s="26"/>
    </row>
    <row r="168" spans="1:20" ht="30" x14ac:dyDescent="0.25">
      <c r="A168" s="27" t="str">
        <f>IF(AND(Table4[[#This Row],[Plan Code]]&lt;&gt;"",Table4[[#This Row],[Reporting Quarter]]&lt;&gt;"",Table4[[#This Row],[Reporting Year]]&lt;&gt;""),(_xlfn.CONCAT(ROW()-2,"_",Table4[[#This Row],[Plan Code]],"_",Table4[[#This Row],[Column1]],"_",Table4[[#This Row],[Reporting Quarter]],"_",RIGHT(Table4[[#This Row],[Reporting Year]],2))),"")</f>
        <v/>
      </c>
      <c r="B168" s="30"/>
      <c r="C168" s="27" t="str">
        <f>IF(Table4[[#This Row],[Plan Code]]&lt;&gt;"",(VLOOKUP(Table4[[#This Row],[Plan Code]],Table2[#All],2,TRUE)),"")</f>
        <v/>
      </c>
      <c r="D168" s="27" t="str">
        <f>IF(Table4[[#This Row],[Plan Code]]&lt;&gt;"",(VLOOKUP(Table4[[#This Row],[Plan Code]],Table2[#All],3,TRUE)),"")</f>
        <v/>
      </c>
      <c r="E168" s="30"/>
      <c r="F168" s="30"/>
      <c r="G168" s="31"/>
      <c r="H168" s="31"/>
      <c r="I168" s="31"/>
      <c r="J168" s="31"/>
      <c r="K168" s="31"/>
      <c r="L168" s="31"/>
      <c r="M168" s="31"/>
      <c r="N168" s="31"/>
      <c r="O168" s="31"/>
      <c r="P168" s="31"/>
      <c r="Q168" s="31"/>
      <c r="R168" s="42"/>
      <c r="S168" s="41" t="str">
        <f>_xlfn.CONCAT('Contact Info'!$B$3, ", ", 'Contact Info'!$B$4, ", ", 'Contact Info'!$B$5,", ", 'Contact Info'!$B$6)</f>
        <v>Lisa Heffner, Contracts Manager, lheffner@ccah-alliance.org, 831-430-2634</v>
      </c>
      <c r="T168" s="26"/>
    </row>
    <row r="169" spans="1:20" ht="30" x14ac:dyDescent="0.25">
      <c r="A169" s="27" t="str">
        <f>IF(AND(Table4[[#This Row],[Plan Code]]&lt;&gt;"",Table4[[#This Row],[Reporting Quarter]]&lt;&gt;"",Table4[[#This Row],[Reporting Year]]&lt;&gt;""),(_xlfn.CONCAT(ROW()-2,"_",Table4[[#This Row],[Plan Code]],"_",Table4[[#This Row],[Column1]],"_",Table4[[#This Row],[Reporting Quarter]],"_",RIGHT(Table4[[#This Row],[Reporting Year]],2))),"")</f>
        <v/>
      </c>
      <c r="B169" s="30"/>
      <c r="C169" s="27" t="str">
        <f>IF(Table4[[#This Row],[Plan Code]]&lt;&gt;"",(VLOOKUP(Table4[[#This Row],[Plan Code]],Table2[#All],2,TRUE)),"")</f>
        <v/>
      </c>
      <c r="D169" s="27" t="str">
        <f>IF(Table4[[#This Row],[Plan Code]]&lt;&gt;"",(VLOOKUP(Table4[[#This Row],[Plan Code]],Table2[#All],3,TRUE)),"")</f>
        <v/>
      </c>
      <c r="E169" s="30"/>
      <c r="F169" s="30"/>
      <c r="G169" s="31"/>
      <c r="H169" s="31"/>
      <c r="I169" s="31"/>
      <c r="J169" s="31"/>
      <c r="K169" s="31"/>
      <c r="L169" s="31"/>
      <c r="M169" s="31"/>
      <c r="N169" s="31"/>
      <c r="O169" s="31"/>
      <c r="P169" s="31"/>
      <c r="Q169" s="31"/>
      <c r="R169" s="42"/>
      <c r="S169" s="41" t="str">
        <f>_xlfn.CONCAT('Contact Info'!$B$3, ", ", 'Contact Info'!$B$4, ", ", 'Contact Info'!$B$5,", ", 'Contact Info'!$B$6)</f>
        <v>Lisa Heffner, Contracts Manager, lheffner@ccah-alliance.org, 831-430-2634</v>
      </c>
      <c r="T169" s="26"/>
    </row>
    <row r="170" spans="1:20" ht="30" x14ac:dyDescent="0.25">
      <c r="A170" s="27" t="str">
        <f>IF(AND(Table4[[#This Row],[Plan Code]]&lt;&gt;"",Table4[[#This Row],[Reporting Quarter]]&lt;&gt;"",Table4[[#This Row],[Reporting Year]]&lt;&gt;""),(_xlfn.CONCAT(ROW()-2,"_",Table4[[#This Row],[Plan Code]],"_",Table4[[#This Row],[Column1]],"_",Table4[[#This Row],[Reporting Quarter]],"_",RIGHT(Table4[[#This Row],[Reporting Year]],2))),"")</f>
        <v/>
      </c>
      <c r="B170" s="30"/>
      <c r="C170" s="27" t="str">
        <f>IF(Table4[[#This Row],[Plan Code]]&lt;&gt;"",(VLOOKUP(Table4[[#This Row],[Plan Code]],Table2[#All],2,TRUE)),"")</f>
        <v/>
      </c>
      <c r="D170" s="27" t="str">
        <f>IF(Table4[[#This Row],[Plan Code]]&lt;&gt;"",(VLOOKUP(Table4[[#This Row],[Plan Code]],Table2[#All],3,TRUE)),"")</f>
        <v/>
      </c>
      <c r="E170" s="30"/>
      <c r="F170" s="30"/>
      <c r="G170" s="31"/>
      <c r="H170" s="31"/>
      <c r="I170" s="31"/>
      <c r="J170" s="31"/>
      <c r="K170" s="31"/>
      <c r="L170" s="31"/>
      <c r="M170" s="31"/>
      <c r="N170" s="31"/>
      <c r="O170" s="31"/>
      <c r="P170" s="31"/>
      <c r="Q170" s="31"/>
      <c r="R170" s="42"/>
      <c r="S170" s="41" t="str">
        <f>_xlfn.CONCAT('Contact Info'!$B$3, ", ", 'Contact Info'!$B$4, ", ", 'Contact Info'!$B$5,", ", 'Contact Info'!$B$6)</f>
        <v>Lisa Heffner, Contracts Manager, lheffner@ccah-alliance.org, 831-430-2634</v>
      </c>
      <c r="T170" s="26"/>
    </row>
    <row r="171" spans="1:20" ht="30" x14ac:dyDescent="0.25">
      <c r="A171" s="27" t="str">
        <f>IF(AND(Table4[[#This Row],[Plan Code]]&lt;&gt;"",Table4[[#This Row],[Reporting Quarter]]&lt;&gt;"",Table4[[#This Row],[Reporting Year]]&lt;&gt;""),(_xlfn.CONCAT(ROW()-2,"_",Table4[[#This Row],[Plan Code]],"_",Table4[[#This Row],[Column1]],"_",Table4[[#This Row],[Reporting Quarter]],"_",RIGHT(Table4[[#This Row],[Reporting Year]],2))),"")</f>
        <v/>
      </c>
      <c r="B171" s="30"/>
      <c r="C171" s="27" t="str">
        <f>IF(Table4[[#This Row],[Plan Code]]&lt;&gt;"",(VLOOKUP(Table4[[#This Row],[Plan Code]],Table2[#All],2,TRUE)),"")</f>
        <v/>
      </c>
      <c r="D171" s="27" t="str">
        <f>IF(Table4[[#This Row],[Plan Code]]&lt;&gt;"",(VLOOKUP(Table4[[#This Row],[Plan Code]],Table2[#All],3,TRUE)),"")</f>
        <v/>
      </c>
      <c r="E171" s="30"/>
      <c r="F171" s="30"/>
      <c r="G171" s="31"/>
      <c r="H171" s="31"/>
      <c r="I171" s="31"/>
      <c r="J171" s="31"/>
      <c r="K171" s="31"/>
      <c r="L171" s="31"/>
      <c r="M171" s="31"/>
      <c r="N171" s="31"/>
      <c r="O171" s="31"/>
      <c r="P171" s="31"/>
      <c r="Q171" s="31"/>
      <c r="R171" s="42"/>
      <c r="S171" s="41" t="str">
        <f>_xlfn.CONCAT('Contact Info'!$B$3, ", ", 'Contact Info'!$B$4, ", ", 'Contact Info'!$B$5,", ", 'Contact Info'!$B$6)</f>
        <v>Lisa Heffner, Contracts Manager, lheffner@ccah-alliance.org, 831-430-2634</v>
      </c>
      <c r="T171" s="26"/>
    </row>
    <row r="172" spans="1:20" ht="30" x14ac:dyDescent="0.25">
      <c r="A172" s="27" t="str">
        <f>IF(AND(Table4[[#This Row],[Plan Code]]&lt;&gt;"",Table4[[#This Row],[Reporting Quarter]]&lt;&gt;"",Table4[[#This Row],[Reporting Year]]&lt;&gt;""),(_xlfn.CONCAT(ROW()-2,"_",Table4[[#This Row],[Plan Code]],"_",Table4[[#This Row],[Column1]],"_",Table4[[#This Row],[Reporting Quarter]],"_",RIGHT(Table4[[#This Row],[Reporting Year]],2))),"")</f>
        <v/>
      </c>
      <c r="B172" s="30"/>
      <c r="C172" s="27" t="str">
        <f>IF(Table4[[#This Row],[Plan Code]]&lt;&gt;"",(VLOOKUP(Table4[[#This Row],[Plan Code]],Table2[#All],2,TRUE)),"")</f>
        <v/>
      </c>
      <c r="D172" s="27" t="str">
        <f>IF(Table4[[#This Row],[Plan Code]]&lt;&gt;"",(VLOOKUP(Table4[[#This Row],[Plan Code]],Table2[#All],3,TRUE)),"")</f>
        <v/>
      </c>
      <c r="E172" s="30"/>
      <c r="F172" s="30"/>
      <c r="G172" s="31"/>
      <c r="H172" s="31"/>
      <c r="I172" s="31"/>
      <c r="J172" s="31"/>
      <c r="K172" s="31"/>
      <c r="L172" s="31"/>
      <c r="M172" s="31"/>
      <c r="N172" s="31"/>
      <c r="O172" s="31"/>
      <c r="P172" s="31"/>
      <c r="Q172" s="31"/>
      <c r="R172" s="42"/>
      <c r="S172" s="41" t="str">
        <f>_xlfn.CONCAT('Contact Info'!$B$3, ", ", 'Contact Info'!$B$4, ", ", 'Contact Info'!$B$5,", ", 'Contact Info'!$B$6)</f>
        <v>Lisa Heffner, Contracts Manager, lheffner@ccah-alliance.org, 831-430-2634</v>
      </c>
      <c r="T172" s="26"/>
    </row>
    <row r="173" spans="1:20" ht="30" x14ac:dyDescent="0.25">
      <c r="A173" s="27" t="str">
        <f>IF(AND(Table4[[#This Row],[Plan Code]]&lt;&gt;"",Table4[[#This Row],[Reporting Quarter]]&lt;&gt;"",Table4[[#This Row],[Reporting Year]]&lt;&gt;""),(_xlfn.CONCAT(ROW()-2,"_",Table4[[#This Row],[Plan Code]],"_",Table4[[#This Row],[Column1]],"_",Table4[[#This Row],[Reporting Quarter]],"_",RIGHT(Table4[[#This Row],[Reporting Year]],2))),"")</f>
        <v/>
      </c>
      <c r="B173" s="30"/>
      <c r="C173" s="27" t="str">
        <f>IF(Table4[[#This Row],[Plan Code]]&lt;&gt;"",(VLOOKUP(Table4[[#This Row],[Plan Code]],Table2[#All],2,TRUE)),"")</f>
        <v/>
      </c>
      <c r="D173" s="27" t="str">
        <f>IF(Table4[[#This Row],[Plan Code]]&lt;&gt;"",(VLOOKUP(Table4[[#This Row],[Plan Code]],Table2[#All],3,TRUE)),"")</f>
        <v/>
      </c>
      <c r="E173" s="30"/>
      <c r="F173" s="30"/>
      <c r="G173" s="31"/>
      <c r="H173" s="31"/>
      <c r="I173" s="31"/>
      <c r="J173" s="31"/>
      <c r="K173" s="31"/>
      <c r="L173" s="31"/>
      <c r="M173" s="31"/>
      <c r="N173" s="31"/>
      <c r="O173" s="31"/>
      <c r="P173" s="31"/>
      <c r="Q173" s="31"/>
      <c r="R173" s="42"/>
      <c r="S173" s="41" t="str">
        <f>_xlfn.CONCAT('Contact Info'!$B$3, ", ", 'Contact Info'!$B$4, ", ", 'Contact Info'!$B$5,", ", 'Contact Info'!$B$6)</f>
        <v>Lisa Heffner, Contracts Manager, lheffner@ccah-alliance.org, 831-430-2634</v>
      </c>
      <c r="T173" s="26"/>
    </row>
    <row r="174" spans="1:20" ht="30" x14ac:dyDescent="0.25">
      <c r="A174" s="27" t="str">
        <f>IF(AND(Table4[[#This Row],[Plan Code]]&lt;&gt;"",Table4[[#This Row],[Reporting Quarter]]&lt;&gt;"",Table4[[#This Row],[Reporting Year]]&lt;&gt;""),(_xlfn.CONCAT(ROW()-2,"_",Table4[[#This Row],[Plan Code]],"_",Table4[[#This Row],[Column1]],"_",Table4[[#This Row],[Reporting Quarter]],"_",RIGHT(Table4[[#This Row],[Reporting Year]],2))),"")</f>
        <v/>
      </c>
      <c r="B174" s="30"/>
      <c r="C174" s="27" t="str">
        <f>IF(Table4[[#This Row],[Plan Code]]&lt;&gt;"",(VLOOKUP(Table4[[#This Row],[Plan Code]],Table2[#All],2,TRUE)),"")</f>
        <v/>
      </c>
      <c r="D174" s="27" t="str">
        <f>IF(Table4[[#This Row],[Plan Code]]&lt;&gt;"",(VLOOKUP(Table4[[#This Row],[Plan Code]],Table2[#All],3,TRUE)),"")</f>
        <v/>
      </c>
      <c r="E174" s="30"/>
      <c r="F174" s="30"/>
      <c r="G174" s="31"/>
      <c r="H174" s="31"/>
      <c r="I174" s="31"/>
      <c r="J174" s="31"/>
      <c r="K174" s="31"/>
      <c r="L174" s="31"/>
      <c r="M174" s="31"/>
      <c r="N174" s="31"/>
      <c r="O174" s="31"/>
      <c r="P174" s="31"/>
      <c r="Q174" s="31"/>
      <c r="R174" s="42"/>
      <c r="S174" s="41" t="str">
        <f>_xlfn.CONCAT('Contact Info'!$B$3, ", ", 'Contact Info'!$B$4, ", ", 'Contact Info'!$B$5,", ", 'Contact Info'!$B$6)</f>
        <v>Lisa Heffner, Contracts Manager, lheffner@ccah-alliance.org, 831-430-2634</v>
      </c>
      <c r="T174" s="26"/>
    </row>
    <row r="175" spans="1:20" ht="30" x14ac:dyDescent="0.25">
      <c r="A175" s="27" t="str">
        <f>IF(AND(Table4[[#This Row],[Plan Code]]&lt;&gt;"",Table4[[#This Row],[Reporting Quarter]]&lt;&gt;"",Table4[[#This Row],[Reporting Year]]&lt;&gt;""),(_xlfn.CONCAT(ROW()-2,"_",Table4[[#This Row],[Plan Code]],"_",Table4[[#This Row],[Column1]],"_",Table4[[#This Row],[Reporting Quarter]],"_",RIGHT(Table4[[#This Row],[Reporting Year]],2))),"")</f>
        <v/>
      </c>
      <c r="B175" s="30"/>
      <c r="C175" s="27" t="str">
        <f>IF(Table4[[#This Row],[Plan Code]]&lt;&gt;"",(VLOOKUP(Table4[[#This Row],[Plan Code]],Table2[#All],2,TRUE)),"")</f>
        <v/>
      </c>
      <c r="D175" s="27" t="str">
        <f>IF(Table4[[#This Row],[Plan Code]]&lt;&gt;"",(VLOOKUP(Table4[[#This Row],[Plan Code]],Table2[#All],3,TRUE)),"")</f>
        <v/>
      </c>
      <c r="E175" s="30"/>
      <c r="F175" s="30"/>
      <c r="G175" s="31"/>
      <c r="H175" s="31"/>
      <c r="I175" s="31"/>
      <c r="J175" s="31"/>
      <c r="K175" s="31"/>
      <c r="L175" s="31"/>
      <c r="M175" s="31"/>
      <c r="N175" s="31"/>
      <c r="O175" s="31"/>
      <c r="P175" s="31"/>
      <c r="Q175" s="31"/>
      <c r="R175" s="42"/>
      <c r="S175" s="41" t="str">
        <f>_xlfn.CONCAT('Contact Info'!$B$3, ", ", 'Contact Info'!$B$4, ", ", 'Contact Info'!$B$5,", ", 'Contact Info'!$B$6)</f>
        <v>Lisa Heffner, Contracts Manager, lheffner@ccah-alliance.org, 831-430-2634</v>
      </c>
      <c r="T175" s="26"/>
    </row>
    <row r="176" spans="1:20" ht="30" x14ac:dyDescent="0.25">
      <c r="A176" s="27" t="str">
        <f>IF(AND(Table4[[#This Row],[Plan Code]]&lt;&gt;"",Table4[[#This Row],[Reporting Quarter]]&lt;&gt;"",Table4[[#This Row],[Reporting Year]]&lt;&gt;""),(_xlfn.CONCAT(ROW()-2,"_",Table4[[#This Row],[Plan Code]],"_",Table4[[#This Row],[Column1]],"_",Table4[[#This Row],[Reporting Quarter]],"_",RIGHT(Table4[[#This Row],[Reporting Year]],2))),"")</f>
        <v/>
      </c>
      <c r="B176" s="30"/>
      <c r="C176" s="27" t="str">
        <f>IF(Table4[[#This Row],[Plan Code]]&lt;&gt;"",(VLOOKUP(Table4[[#This Row],[Plan Code]],Table2[#All],2,TRUE)),"")</f>
        <v/>
      </c>
      <c r="D176" s="27" t="str">
        <f>IF(Table4[[#This Row],[Plan Code]]&lt;&gt;"",(VLOOKUP(Table4[[#This Row],[Plan Code]],Table2[#All],3,TRUE)),"")</f>
        <v/>
      </c>
      <c r="E176" s="30"/>
      <c r="F176" s="30"/>
      <c r="G176" s="31"/>
      <c r="H176" s="31"/>
      <c r="I176" s="31"/>
      <c r="J176" s="31"/>
      <c r="K176" s="31"/>
      <c r="L176" s="31"/>
      <c r="M176" s="31"/>
      <c r="N176" s="31"/>
      <c r="O176" s="31"/>
      <c r="P176" s="31"/>
      <c r="Q176" s="31"/>
      <c r="R176" s="42"/>
      <c r="S176" s="41" t="str">
        <f>_xlfn.CONCAT('Contact Info'!$B$3, ", ", 'Contact Info'!$B$4, ", ", 'Contact Info'!$B$5,", ", 'Contact Info'!$B$6)</f>
        <v>Lisa Heffner, Contracts Manager, lheffner@ccah-alliance.org, 831-430-2634</v>
      </c>
      <c r="T176" s="26"/>
    </row>
    <row r="177" spans="1:20" ht="30" x14ac:dyDescent="0.25">
      <c r="A177" s="27" t="str">
        <f>IF(AND(Table4[[#This Row],[Plan Code]]&lt;&gt;"",Table4[[#This Row],[Reporting Quarter]]&lt;&gt;"",Table4[[#This Row],[Reporting Year]]&lt;&gt;""),(_xlfn.CONCAT(ROW()-2,"_",Table4[[#This Row],[Plan Code]],"_",Table4[[#This Row],[Column1]],"_",Table4[[#This Row],[Reporting Quarter]],"_",RIGHT(Table4[[#This Row],[Reporting Year]],2))),"")</f>
        <v/>
      </c>
      <c r="B177" s="30"/>
      <c r="C177" s="27" t="str">
        <f>IF(Table4[[#This Row],[Plan Code]]&lt;&gt;"",(VLOOKUP(Table4[[#This Row],[Plan Code]],Table2[#All],2,TRUE)),"")</f>
        <v/>
      </c>
      <c r="D177" s="27" t="str">
        <f>IF(Table4[[#This Row],[Plan Code]]&lt;&gt;"",(VLOOKUP(Table4[[#This Row],[Plan Code]],Table2[#All],3,TRUE)),"")</f>
        <v/>
      </c>
      <c r="E177" s="30"/>
      <c r="F177" s="30"/>
      <c r="G177" s="31"/>
      <c r="H177" s="31"/>
      <c r="I177" s="31"/>
      <c r="J177" s="31"/>
      <c r="K177" s="31"/>
      <c r="L177" s="31"/>
      <c r="M177" s="31"/>
      <c r="N177" s="31"/>
      <c r="O177" s="31"/>
      <c r="P177" s="31"/>
      <c r="Q177" s="31"/>
      <c r="R177" s="42"/>
      <c r="S177" s="41" t="str">
        <f>_xlfn.CONCAT('Contact Info'!$B$3, ", ", 'Contact Info'!$B$4, ", ", 'Contact Info'!$B$5,", ", 'Contact Info'!$B$6)</f>
        <v>Lisa Heffner, Contracts Manager, lheffner@ccah-alliance.org, 831-430-2634</v>
      </c>
      <c r="T177" s="26"/>
    </row>
    <row r="178" spans="1:20" ht="30" x14ac:dyDescent="0.25">
      <c r="A178" s="27" t="str">
        <f>IF(AND(Table4[[#This Row],[Plan Code]]&lt;&gt;"",Table4[[#This Row],[Reporting Quarter]]&lt;&gt;"",Table4[[#This Row],[Reporting Year]]&lt;&gt;""),(_xlfn.CONCAT(ROW()-2,"_",Table4[[#This Row],[Plan Code]],"_",Table4[[#This Row],[Column1]],"_",Table4[[#This Row],[Reporting Quarter]],"_",RIGHT(Table4[[#This Row],[Reporting Year]],2))),"")</f>
        <v/>
      </c>
      <c r="B178" s="30"/>
      <c r="C178" s="27" t="str">
        <f>IF(Table4[[#This Row],[Plan Code]]&lt;&gt;"",(VLOOKUP(Table4[[#This Row],[Plan Code]],Table2[#All],2,TRUE)),"")</f>
        <v/>
      </c>
      <c r="D178" s="27" t="str">
        <f>IF(Table4[[#This Row],[Plan Code]]&lt;&gt;"",(VLOOKUP(Table4[[#This Row],[Plan Code]],Table2[#All],3,TRUE)),"")</f>
        <v/>
      </c>
      <c r="E178" s="30"/>
      <c r="F178" s="30"/>
      <c r="G178" s="31"/>
      <c r="H178" s="31"/>
      <c r="I178" s="31"/>
      <c r="J178" s="31"/>
      <c r="K178" s="31"/>
      <c r="L178" s="31"/>
      <c r="M178" s="31"/>
      <c r="N178" s="31"/>
      <c r="O178" s="31"/>
      <c r="P178" s="31"/>
      <c r="Q178" s="31"/>
      <c r="R178" s="42"/>
      <c r="S178" s="41" t="str">
        <f>_xlfn.CONCAT('Contact Info'!$B$3, ", ", 'Contact Info'!$B$4, ", ", 'Contact Info'!$B$5,", ", 'Contact Info'!$B$6)</f>
        <v>Lisa Heffner, Contracts Manager, lheffner@ccah-alliance.org, 831-430-2634</v>
      </c>
      <c r="T178" s="26"/>
    </row>
    <row r="179" spans="1:20" ht="30" x14ac:dyDescent="0.25">
      <c r="A179" s="27" t="str">
        <f>IF(AND(Table4[[#This Row],[Plan Code]]&lt;&gt;"",Table4[[#This Row],[Reporting Quarter]]&lt;&gt;"",Table4[[#This Row],[Reporting Year]]&lt;&gt;""),(_xlfn.CONCAT(ROW()-2,"_",Table4[[#This Row],[Plan Code]],"_",Table4[[#This Row],[Column1]],"_",Table4[[#This Row],[Reporting Quarter]],"_",RIGHT(Table4[[#This Row],[Reporting Year]],2))),"")</f>
        <v/>
      </c>
      <c r="B179" s="30"/>
      <c r="C179" s="27" t="str">
        <f>IF(Table4[[#This Row],[Plan Code]]&lt;&gt;"",(VLOOKUP(Table4[[#This Row],[Plan Code]],Table2[#All],2,TRUE)),"")</f>
        <v/>
      </c>
      <c r="D179" s="27" t="str">
        <f>IF(Table4[[#This Row],[Plan Code]]&lt;&gt;"",(VLOOKUP(Table4[[#This Row],[Plan Code]],Table2[#All],3,TRUE)),"")</f>
        <v/>
      </c>
      <c r="E179" s="30"/>
      <c r="F179" s="30"/>
      <c r="G179" s="31"/>
      <c r="H179" s="31"/>
      <c r="I179" s="31"/>
      <c r="J179" s="31"/>
      <c r="K179" s="31"/>
      <c r="L179" s="31"/>
      <c r="M179" s="31"/>
      <c r="N179" s="31"/>
      <c r="O179" s="31"/>
      <c r="P179" s="31"/>
      <c r="Q179" s="31"/>
      <c r="R179" s="42"/>
      <c r="S179" s="41" t="str">
        <f>_xlfn.CONCAT('Contact Info'!$B$3, ", ", 'Contact Info'!$B$4, ", ", 'Contact Info'!$B$5,", ", 'Contact Info'!$B$6)</f>
        <v>Lisa Heffner, Contracts Manager, lheffner@ccah-alliance.org, 831-430-2634</v>
      </c>
      <c r="T179" s="26"/>
    </row>
    <row r="180" spans="1:20" ht="30" x14ac:dyDescent="0.25">
      <c r="A180" s="27" t="str">
        <f>IF(AND(Table4[[#This Row],[Plan Code]]&lt;&gt;"",Table4[[#This Row],[Reporting Quarter]]&lt;&gt;"",Table4[[#This Row],[Reporting Year]]&lt;&gt;""),(_xlfn.CONCAT(ROW()-2,"_",Table4[[#This Row],[Plan Code]],"_",Table4[[#This Row],[Column1]],"_",Table4[[#This Row],[Reporting Quarter]],"_",RIGHT(Table4[[#This Row],[Reporting Year]],2))),"")</f>
        <v/>
      </c>
      <c r="B180" s="30"/>
      <c r="C180" s="27" t="str">
        <f>IF(Table4[[#This Row],[Plan Code]]&lt;&gt;"",(VLOOKUP(Table4[[#This Row],[Plan Code]],Table2[#All],2,TRUE)),"")</f>
        <v/>
      </c>
      <c r="D180" s="27" t="str">
        <f>IF(Table4[[#This Row],[Plan Code]]&lt;&gt;"",(VLOOKUP(Table4[[#This Row],[Plan Code]],Table2[#All],3,TRUE)),"")</f>
        <v/>
      </c>
      <c r="E180" s="30"/>
      <c r="F180" s="30"/>
      <c r="G180" s="31"/>
      <c r="H180" s="31"/>
      <c r="I180" s="31"/>
      <c r="J180" s="31"/>
      <c r="K180" s="31"/>
      <c r="L180" s="31"/>
      <c r="M180" s="31"/>
      <c r="N180" s="31"/>
      <c r="O180" s="31"/>
      <c r="P180" s="31"/>
      <c r="Q180" s="31"/>
      <c r="R180" s="42"/>
      <c r="S180" s="41" t="str">
        <f>_xlfn.CONCAT('Contact Info'!$B$3, ", ", 'Contact Info'!$B$4, ", ", 'Contact Info'!$B$5,", ", 'Contact Info'!$B$6)</f>
        <v>Lisa Heffner, Contracts Manager, lheffner@ccah-alliance.org, 831-430-2634</v>
      </c>
      <c r="T180" s="26"/>
    </row>
    <row r="181" spans="1:20" ht="30" x14ac:dyDescent="0.25">
      <c r="A181" s="27" t="str">
        <f>IF(AND(Table4[[#This Row],[Plan Code]]&lt;&gt;"",Table4[[#This Row],[Reporting Quarter]]&lt;&gt;"",Table4[[#This Row],[Reporting Year]]&lt;&gt;""),(_xlfn.CONCAT(ROW()-2,"_",Table4[[#This Row],[Plan Code]],"_",Table4[[#This Row],[Column1]],"_",Table4[[#This Row],[Reporting Quarter]],"_",RIGHT(Table4[[#This Row],[Reporting Year]],2))),"")</f>
        <v/>
      </c>
      <c r="B181" s="30"/>
      <c r="C181" s="27" t="str">
        <f>IF(Table4[[#This Row],[Plan Code]]&lt;&gt;"",(VLOOKUP(Table4[[#This Row],[Plan Code]],Table2[#All],2,TRUE)),"")</f>
        <v/>
      </c>
      <c r="D181" s="27" t="str">
        <f>IF(Table4[[#This Row],[Plan Code]]&lt;&gt;"",(VLOOKUP(Table4[[#This Row],[Plan Code]],Table2[#All],3,TRUE)),"")</f>
        <v/>
      </c>
      <c r="E181" s="30"/>
      <c r="F181" s="30"/>
      <c r="G181" s="31"/>
      <c r="H181" s="31"/>
      <c r="I181" s="31"/>
      <c r="J181" s="31"/>
      <c r="K181" s="31"/>
      <c r="L181" s="31"/>
      <c r="M181" s="31"/>
      <c r="N181" s="31"/>
      <c r="O181" s="31"/>
      <c r="P181" s="31"/>
      <c r="Q181" s="31"/>
      <c r="R181" s="42"/>
      <c r="S181" s="41" t="str">
        <f>_xlfn.CONCAT('Contact Info'!$B$3, ", ", 'Contact Info'!$B$4, ", ", 'Contact Info'!$B$5,", ", 'Contact Info'!$B$6)</f>
        <v>Lisa Heffner, Contracts Manager, lheffner@ccah-alliance.org, 831-430-2634</v>
      </c>
      <c r="T181" s="26"/>
    </row>
    <row r="182" spans="1:20" ht="30" x14ac:dyDescent="0.25">
      <c r="A182" s="27" t="str">
        <f>IF(AND(Table4[[#This Row],[Plan Code]]&lt;&gt;"",Table4[[#This Row],[Reporting Quarter]]&lt;&gt;"",Table4[[#This Row],[Reporting Year]]&lt;&gt;""),(_xlfn.CONCAT(ROW()-2,"_",Table4[[#This Row],[Plan Code]],"_",Table4[[#This Row],[Column1]],"_",Table4[[#This Row],[Reporting Quarter]],"_",RIGHT(Table4[[#This Row],[Reporting Year]],2))),"")</f>
        <v/>
      </c>
      <c r="B182" s="30"/>
      <c r="C182" s="27" t="str">
        <f>IF(Table4[[#This Row],[Plan Code]]&lt;&gt;"",(VLOOKUP(Table4[[#This Row],[Plan Code]],Table2[#All],2,TRUE)),"")</f>
        <v/>
      </c>
      <c r="D182" s="27" t="str">
        <f>IF(Table4[[#This Row],[Plan Code]]&lt;&gt;"",(VLOOKUP(Table4[[#This Row],[Plan Code]],Table2[#All],3,TRUE)),"")</f>
        <v/>
      </c>
      <c r="E182" s="30"/>
      <c r="F182" s="30"/>
      <c r="G182" s="31"/>
      <c r="H182" s="31"/>
      <c r="I182" s="31"/>
      <c r="J182" s="31"/>
      <c r="K182" s="31"/>
      <c r="L182" s="31"/>
      <c r="M182" s="31"/>
      <c r="N182" s="31"/>
      <c r="O182" s="31"/>
      <c r="P182" s="31"/>
      <c r="Q182" s="31"/>
      <c r="R182" s="42"/>
      <c r="S182" s="41" t="str">
        <f>_xlfn.CONCAT('Contact Info'!$B$3, ", ", 'Contact Info'!$B$4, ", ", 'Contact Info'!$B$5,", ", 'Contact Info'!$B$6)</f>
        <v>Lisa Heffner, Contracts Manager, lheffner@ccah-alliance.org, 831-430-2634</v>
      </c>
      <c r="T182" s="26"/>
    </row>
    <row r="183" spans="1:20" ht="30" x14ac:dyDescent="0.25">
      <c r="A183" s="27" t="str">
        <f>IF(AND(Table4[[#This Row],[Plan Code]]&lt;&gt;"",Table4[[#This Row],[Reporting Quarter]]&lt;&gt;"",Table4[[#This Row],[Reporting Year]]&lt;&gt;""),(_xlfn.CONCAT(ROW()-2,"_",Table4[[#This Row],[Plan Code]],"_",Table4[[#This Row],[Column1]],"_",Table4[[#This Row],[Reporting Quarter]],"_",RIGHT(Table4[[#This Row],[Reporting Year]],2))),"")</f>
        <v/>
      </c>
      <c r="B183" s="30"/>
      <c r="C183" s="27" t="str">
        <f>IF(Table4[[#This Row],[Plan Code]]&lt;&gt;"",(VLOOKUP(Table4[[#This Row],[Plan Code]],Table2[#All],2,TRUE)),"")</f>
        <v/>
      </c>
      <c r="D183" s="27" t="str">
        <f>IF(Table4[[#This Row],[Plan Code]]&lt;&gt;"",(VLOOKUP(Table4[[#This Row],[Plan Code]],Table2[#All],3,TRUE)),"")</f>
        <v/>
      </c>
      <c r="E183" s="30"/>
      <c r="F183" s="30"/>
      <c r="G183" s="31"/>
      <c r="H183" s="31"/>
      <c r="I183" s="31"/>
      <c r="J183" s="31"/>
      <c r="K183" s="31"/>
      <c r="L183" s="31"/>
      <c r="M183" s="31"/>
      <c r="N183" s="31"/>
      <c r="O183" s="31"/>
      <c r="P183" s="31"/>
      <c r="Q183" s="31"/>
      <c r="R183" s="42"/>
      <c r="S183" s="41" t="str">
        <f>_xlfn.CONCAT('Contact Info'!$B$3, ", ", 'Contact Info'!$B$4, ", ", 'Contact Info'!$B$5,", ", 'Contact Info'!$B$6)</f>
        <v>Lisa Heffner, Contracts Manager, lheffner@ccah-alliance.org, 831-430-2634</v>
      </c>
      <c r="T183" s="26"/>
    </row>
    <row r="184" spans="1:20" ht="30" x14ac:dyDescent="0.25">
      <c r="A184" s="27" t="str">
        <f>IF(AND(Table4[[#This Row],[Plan Code]]&lt;&gt;"",Table4[[#This Row],[Reporting Quarter]]&lt;&gt;"",Table4[[#This Row],[Reporting Year]]&lt;&gt;""),(_xlfn.CONCAT(ROW()-2,"_",Table4[[#This Row],[Plan Code]],"_",Table4[[#This Row],[Column1]],"_",Table4[[#This Row],[Reporting Quarter]],"_",RIGHT(Table4[[#This Row],[Reporting Year]],2))),"")</f>
        <v/>
      </c>
      <c r="B184" s="30"/>
      <c r="C184" s="27" t="str">
        <f>IF(Table4[[#This Row],[Plan Code]]&lt;&gt;"",(VLOOKUP(Table4[[#This Row],[Plan Code]],Table2[#All],2,TRUE)),"")</f>
        <v/>
      </c>
      <c r="D184" s="27" t="str">
        <f>IF(Table4[[#This Row],[Plan Code]]&lt;&gt;"",(VLOOKUP(Table4[[#This Row],[Plan Code]],Table2[#All],3,TRUE)),"")</f>
        <v/>
      </c>
      <c r="E184" s="30"/>
      <c r="F184" s="30"/>
      <c r="G184" s="31"/>
      <c r="H184" s="31"/>
      <c r="I184" s="31"/>
      <c r="J184" s="31"/>
      <c r="K184" s="31"/>
      <c r="L184" s="31"/>
      <c r="M184" s="31"/>
      <c r="N184" s="31"/>
      <c r="O184" s="31"/>
      <c r="P184" s="31"/>
      <c r="Q184" s="31"/>
      <c r="R184" s="42"/>
      <c r="S184" s="41" t="str">
        <f>_xlfn.CONCAT('Contact Info'!$B$3, ", ", 'Contact Info'!$B$4, ", ", 'Contact Info'!$B$5,", ", 'Contact Info'!$B$6)</f>
        <v>Lisa Heffner, Contracts Manager, lheffner@ccah-alliance.org, 831-430-2634</v>
      </c>
      <c r="T184" s="26"/>
    </row>
    <row r="185" spans="1:20" ht="30" x14ac:dyDescent="0.25">
      <c r="A185" s="27" t="str">
        <f>IF(AND(Table4[[#This Row],[Plan Code]]&lt;&gt;"",Table4[[#This Row],[Reporting Quarter]]&lt;&gt;"",Table4[[#This Row],[Reporting Year]]&lt;&gt;""),(_xlfn.CONCAT(ROW()-2,"_",Table4[[#This Row],[Plan Code]],"_",Table4[[#This Row],[Column1]],"_",Table4[[#This Row],[Reporting Quarter]],"_",RIGHT(Table4[[#This Row],[Reporting Year]],2))),"")</f>
        <v/>
      </c>
      <c r="B185" s="30"/>
      <c r="C185" s="27" t="str">
        <f>IF(Table4[[#This Row],[Plan Code]]&lt;&gt;"",(VLOOKUP(Table4[[#This Row],[Plan Code]],Table2[#All],2,TRUE)),"")</f>
        <v/>
      </c>
      <c r="D185" s="27" t="str">
        <f>IF(Table4[[#This Row],[Plan Code]]&lt;&gt;"",(VLOOKUP(Table4[[#This Row],[Plan Code]],Table2[#All],3,TRUE)),"")</f>
        <v/>
      </c>
      <c r="E185" s="30"/>
      <c r="F185" s="30"/>
      <c r="G185" s="31"/>
      <c r="H185" s="31"/>
      <c r="I185" s="31"/>
      <c r="J185" s="31"/>
      <c r="K185" s="31"/>
      <c r="L185" s="31"/>
      <c r="M185" s="31"/>
      <c r="N185" s="31"/>
      <c r="O185" s="31"/>
      <c r="P185" s="31"/>
      <c r="Q185" s="31"/>
      <c r="R185" s="42"/>
      <c r="S185" s="41" t="str">
        <f>_xlfn.CONCAT('Contact Info'!$B$3, ", ", 'Contact Info'!$B$4, ", ", 'Contact Info'!$B$5,", ", 'Contact Info'!$B$6)</f>
        <v>Lisa Heffner, Contracts Manager, lheffner@ccah-alliance.org, 831-430-2634</v>
      </c>
      <c r="T185" s="26"/>
    </row>
    <row r="186" spans="1:20" ht="30" x14ac:dyDescent="0.25">
      <c r="A186" s="27" t="str">
        <f>IF(AND(Table4[[#This Row],[Plan Code]]&lt;&gt;"",Table4[[#This Row],[Reporting Quarter]]&lt;&gt;"",Table4[[#This Row],[Reporting Year]]&lt;&gt;""),(_xlfn.CONCAT(ROW()-2,"_",Table4[[#This Row],[Plan Code]],"_",Table4[[#This Row],[Column1]],"_",Table4[[#This Row],[Reporting Quarter]],"_",RIGHT(Table4[[#This Row],[Reporting Year]],2))),"")</f>
        <v/>
      </c>
      <c r="B186" s="30"/>
      <c r="C186" s="27" t="str">
        <f>IF(Table4[[#This Row],[Plan Code]]&lt;&gt;"",(VLOOKUP(Table4[[#This Row],[Plan Code]],Table2[#All],2,TRUE)),"")</f>
        <v/>
      </c>
      <c r="D186" s="27" t="str">
        <f>IF(Table4[[#This Row],[Plan Code]]&lt;&gt;"",(VLOOKUP(Table4[[#This Row],[Plan Code]],Table2[#All],3,TRUE)),"")</f>
        <v/>
      </c>
      <c r="E186" s="30"/>
      <c r="F186" s="30"/>
      <c r="G186" s="31"/>
      <c r="H186" s="31"/>
      <c r="I186" s="31"/>
      <c r="J186" s="31"/>
      <c r="K186" s="31"/>
      <c r="L186" s="31"/>
      <c r="M186" s="31"/>
      <c r="N186" s="31"/>
      <c r="O186" s="31"/>
      <c r="P186" s="31"/>
      <c r="Q186" s="31"/>
      <c r="R186" s="42"/>
      <c r="S186" s="41" t="str">
        <f>_xlfn.CONCAT('Contact Info'!$B$3, ", ", 'Contact Info'!$B$4, ", ", 'Contact Info'!$B$5,", ", 'Contact Info'!$B$6)</f>
        <v>Lisa Heffner, Contracts Manager, lheffner@ccah-alliance.org, 831-430-2634</v>
      </c>
      <c r="T186" s="26"/>
    </row>
    <row r="187" spans="1:20" ht="30" x14ac:dyDescent="0.25">
      <c r="A187" s="27" t="str">
        <f>IF(AND(Table4[[#This Row],[Plan Code]]&lt;&gt;"",Table4[[#This Row],[Reporting Quarter]]&lt;&gt;"",Table4[[#This Row],[Reporting Year]]&lt;&gt;""),(_xlfn.CONCAT(ROW()-2,"_",Table4[[#This Row],[Plan Code]],"_",Table4[[#This Row],[Column1]],"_",Table4[[#This Row],[Reporting Quarter]],"_",RIGHT(Table4[[#This Row],[Reporting Year]],2))),"")</f>
        <v/>
      </c>
      <c r="B187" s="30"/>
      <c r="C187" s="27" t="str">
        <f>IF(Table4[[#This Row],[Plan Code]]&lt;&gt;"",(VLOOKUP(Table4[[#This Row],[Plan Code]],Table2[#All],2,TRUE)),"")</f>
        <v/>
      </c>
      <c r="D187" s="27" t="str">
        <f>IF(Table4[[#This Row],[Plan Code]]&lt;&gt;"",(VLOOKUP(Table4[[#This Row],[Plan Code]],Table2[#All],3,TRUE)),"")</f>
        <v/>
      </c>
      <c r="E187" s="30"/>
      <c r="F187" s="30"/>
      <c r="G187" s="31"/>
      <c r="H187" s="31"/>
      <c r="I187" s="31"/>
      <c r="J187" s="31"/>
      <c r="K187" s="31"/>
      <c r="L187" s="31"/>
      <c r="M187" s="31"/>
      <c r="N187" s="31"/>
      <c r="O187" s="31"/>
      <c r="P187" s="31"/>
      <c r="Q187" s="31"/>
      <c r="R187" s="42"/>
      <c r="S187" s="41" t="str">
        <f>_xlfn.CONCAT('Contact Info'!$B$3, ", ", 'Contact Info'!$B$4, ", ", 'Contact Info'!$B$5,", ", 'Contact Info'!$B$6)</f>
        <v>Lisa Heffner, Contracts Manager, lheffner@ccah-alliance.org, 831-430-2634</v>
      </c>
      <c r="T187" s="26"/>
    </row>
    <row r="188" spans="1:20" ht="30" x14ac:dyDescent="0.25">
      <c r="A188" s="27" t="str">
        <f>IF(AND(Table4[[#This Row],[Plan Code]]&lt;&gt;"",Table4[[#This Row],[Reporting Quarter]]&lt;&gt;"",Table4[[#This Row],[Reporting Year]]&lt;&gt;""),(_xlfn.CONCAT(ROW()-2,"_",Table4[[#This Row],[Plan Code]],"_",Table4[[#This Row],[Column1]],"_",Table4[[#This Row],[Reporting Quarter]],"_",RIGHT(Table4[[#This Row],[Reporting Year]],2))),"")</f>
        <v/>
      </c>
      <c r="B188" s="30"/>
      <c r="C188" s="27" t="str">
        <f>IF(Table4[[#This Row],[Plan Code]]&lt;&gt;"",(VLOOKUP(Table4[[#This Row],[Plan Code]],Table2[#All],2,TRUE)),"")</f>
        <v/>
      </c>
      <c r="D188" s="27" t="str">
        <f>IF(Table4[[#This Row],[Plan Code]]&lt;&gt;"",(VLOOKUP(Table4[[#This Row],[Plan Code]],Table2[#All],3,TRUE)),"")</f>
        <v/>
      </c>
      <c r="E188" s="30"/>
      <c r="F188" s="30"/>
      <c r="G188" s="31"/>
      <c r="H188" s="31"/>
      <c r="I188" s="31"/>
      <c r="J188" s="31"/>
      <c r="K188" s="31"/>
      <c r="L188" s="31"/>
      <c r="M188" s="31"/>
      <c r="N188" s="31"/>
      <c r="O188" s="31"/>
      <c r="P188" s="31"/>
      <c r="Q188" s="31"/>
      <c r="R188" s="42"/>
      <c r="S188" s="41" t="str">
        <f>_xlfn.CONCAT('Contact Info'!$B$3, ", ", 'Contact Info'!$B$4, ", ", 'Contact Info'!$B$5,", ", 'Contact Info'!$B$6)</f>
        <v>Lisa Heffner, Contracts Manager, lheffner@ccah-alliance.org, 831-430-2634</v>
      </c>
      <c r="T188" s="26"/>
    </row>
    <row r="189" spans="1:20" ht="30" x14ac:dyDescent="0.25">
      <c r="A189" s="27" t="str">
        <f>IF(AND(Table4[[#This Row],[Plan Code]]&lt;&gt;"",Table4[[#This Row],[Reporting Quarter]]&lt;&gt;"",Table4[[#This Row],[Reporting Year]]&lt;&gt;""),(_xlfn.CONCAT(ROW()-2,"_",Table4[[#This Row],[Plan Code]],"_",Table4[[#This Row],[Column1]],"_",Table4[[#This Row],[Reporting Quarter]],"_",RIGHT(Table4[[#This Row],[Reporting Year]],2))),"")</f>
        <v/>
      </c>
      <c r="B189" s="30"/>
      <c r="C189" s="27" t="str">
        <f>IF(Table4[[#This Row],[Plan Code]]&lt;&gt;"",(VLOOKUP(Table4[[#This Row],[Plan Code]],Table2[#All],2,TRUE)),"")</f>
        <v/>
      </c>
      <c r="D189" s="27" t="str">
        <f>IF(Table4[[#This Row],[Plan Code]]&lt;&gt;"",(VLOOKUP(Table4[[#This Row],[Plan Code]],Table2[#All],3,TRUE)),"")</f>
        <v/>
      </c>
      <c r="E189" s="30"/>
      <c r="F189" s="30"/>
      <c r="G189" s="31"/>
      <c r="H189" s="31"/>
      <c r="I189" s="31"/>
      <c r="J189" s="31"/>
      <c r="K189" s="31"/>
      <c r="L189" s="31"/>
      <c r="M189" s="31"/>
      <c r="N189" s="31"/>
      <c r="O189" s="31"/>
      <c r="P189" s="31"/>
      <c r="Q189" s="31"/>
      <c r="R189" s="42"/>
      <c r="S189" s="41" t="str">
        <f>_xlfn.CONCAT('Contact Info'!$B$3, ", ", 'Contact Info'!$B$4, ", ", 'Contact Info'!$B$5,", ", 'Contact Info'!$B$6)</f>
        <v>Lisa Heffner, Contracts Manager, lheffner@ccah-alliance.org, 831-430-2634</v>
      </c>
      <c r="T189" s="26"/>
    </row>
    <row r="190" spans="1:20" ht="30" x14ac:dyDescent="0.25">
      <c r="A190" s="27" t="str">
        <f>IF(AND(Table4[[#This Row],[Plan Code]]&lt;&gt;"",Table4[[#This Row],[Reporting Quarter]]&lt;&gt;"",Table4[[#This Row],[Reporting Year]]&lt;&gt;""),(_xlfn.CONCAT(ROW()-2,"_",Table4[[#This Row],[Plan Code]],"_",Table4[[#This Row],[Column1]],"_",Table4[[#This Row],[Reporting Quarter]],"_",RIGHT(Table4[[#This Row],[Reporting Year]],2))),"")</f>
        <v/>
      </c>
      <c r="B190" s="30"/>
      <c r="C190" s="27" t="str">
        <f>IF(Table4[[#This Row],[Plan Code]]&lt;&gt;"",(VLOOKUP(Table4[[#This Row],[Plan Code]],Table2[#All],2,TRUE)),"")</f>
        <v/>
      </c>
      <c r="D190" s="27" t="str">
        <f>IF(Table4[[#This Row],[Plan Code]]&lt;&gt;"",(VLOOKUP(Table4[[#This Row],[Plan Code]],Table2[#All],3,TRUE)),"")</f>
        <v/>
      </c>
      <c r="E190" s="30"/>
      <c r="F190" s="30"/>
      <c r="G190" s="31"/>
      <c r="H190" s="31"/>
      <c r="I190" s="31"/>
      <c r="J190" s="31"/>
      <c r="K190" s="31"/>
      <c r="L190" s="31"/>
      <c r="M190" s="31"/>
      <c r="N190" s="31"/>
      <c r="O190" s="31"/>
      <c r="P190" s="31"/>
      <c r="Q190" s="31"/>
      <c r="R190" s="42"/>
      <c r="S190" s="41" t="str">
        <f>_xlfn.CONCAT('Contact Info'!$B$3, ", ", 'Contact Info'!$B$4, ", ", 'Contact Info'!$B$5,", ", 'Contact Info'!$B$6)</f>
        <v>Lisa Heffner, Contracts Manager, lheffner@ccah-alliance.org, 831-430-2634</v>
      </c>
      <c r="T190" s="26"/>
    </row>
    <row r="191" spans="1:20" ht="30" x14ac:dyDescent="0.25">
      <c r="A191" s="27" t="str">
        <f>IF(AND(Table4[[#This Row],[Plan Code]]&lt;&gt;"",Table4[[#This Row],[Reporting Quarter]]&lt;&gt;"",Table4[[#This Row],[Reporting Year]]&lt;&gt;""),(_xlfn.CONCAT(ROW()-2,"_",Table4[[#This Row],[Plan Code]],"_",Table4[[#This Row],[Column1]],"_",Table4[[#This Row],[Reporting Quarter]],"_",RIGHT(Table4[[#This Row],[Reporting Year]],2))),"")</f>
        <v/>
      </c>
      <c r="B191" s="30"/>
      <c r="C191" s="27" t="str">
        <f>IF(Table4[[#This Row],[Plan Code]]&lt;&gt;"",(VLOOKUP(Table4[[#This Row],[Plan Code]],Table2[#All],2,TRUE)),"")</f>
        <v/>
      </c>
      <c r="D191" s="27" t="str">
        <f>IF(Table4[[#This Row],[Plan Code]]&lt;&gt;"",(VLOOKUP(Table4[[#This Row],[Plan Code]],Table2[#All],3,TRUE)),"")</f>
        <v/>
      </c>
      <c r="E191" s="30"/>
      <c r="F191" s="30"/>
      <c r="G191" s="31"/>
      <c r="H191" s="31"/>
      <c r="I191" s="31"/>
      <c r="J191" s="31"/>
      <c r="K191" s="31"/>
      <c r="L191" s="31"/>
      <c r="M191" s="31"/>
      <c r="N191" s="31"/>
      <c r="O191" s="31"/>
      <c r="P191" s="31"/>
      <c r="Q191" s="31"/>
      <c r="R191" s="42"/>
      <c r="S191" s="41" t="str">
        <f>_xlfn.CONCAT('Contact Info'!$B$3, ", ", 'Contact Info'!$B$4, ", ", 'Contact Info'!$B$5,", ", 'Contact Info'!$B$6)</f>
        <v>Lisa Heffner, Contracts Manager, lheffner@ccah-alliance.org, 831-430-2634</v>
      </c>
      <c r="T191" s="26"/>
    </row>
    <row r="192" spans="1:20" ht="30" x14ac:dyDescent="0.25">
      <c r="A192" s="27" t="str">
        <f>IF(AND(Table4[[#This Row],[Plan Code]]&lt;&gt;"",Table4[[#This Row],[Reporting Quarter]]&lt;&gt;"",Table4[[#This Row],[Reporting Year]]&lt;&gt;""),(_xlfn.CONCAT(ROW()-2,"_",Table4[[#This Row],[Plan Code]],"_",Table4[[#This Row],[Column1]],"_",Table4[[#This Row],[Reporting Quarter]],"_",RIGHT(Table4[[#This Row],[Reporting Year]],2))),"")</f>
        <v/>
      </c>
      <c r="B192" s="30"/>
      <c r="C192" s="27" t="str">
        <f>IF(Table4[[#This Row],[Plan Code]]&lt;&gt;"",(VLOOKUP(Table4[[#This Row],[Plan Code]],Table2[#All],2,TRUE)),"")</f>
        <v/>
      </c>
      <c r="D192" s="27" t="str">
        <f>IF(Table4[[#This Row],[Plan Code]]&lt;&gt;"",(VLOOKUP(Table4[[#This Row],[Plan Code]],Table2[#All],3,TRUE)),"")</f>
        <v/>
      </c>
      <c r="E192" s="30"/>
      <c r="F192" s="30"/>
      <c r="G192" s="31"/>
      <c r="H192" s="31"/>
      <c r="I192" s="31"/>
      <c r="J192" s="31"/>
      <c r="K192" s="31"/>
      <c r="L192" s="31"/>
      <c r="M192" s="31"/>
      <c r="N192" s="31"/>
      <c r="O192" s="31"/>
      <c r="P192" s="31"/>
      <c r="Q192" s="31"/>
      <c r="R192" s="42"/>
      <c r="S192" s="41" t="str">
        <f>_xlfn.CONCAT('Contact Info'!$B$3, ", ", 'Contact Info'!$B$4, ", ", 'Contact Info'!$B$5,", ", 'Contact Info'!$B$6)</f>
        <v>Lisa Heffner, Contracts Manager, lheffner@ccah-alliance.org, 831-430-2634</v>
      </c>
      <c r="T192" s="26"/>
    </row>
    <row r="193" spans="1:20" ht="30" x14ac:dyDescent="0.25">
      <c r="A193" s="27" t="str">
        <f>IF(AND(Table4[[#This Row],[Plan Code]]&lt;&gt;"",Table4[[#This Row],[Reporting Quarter]]&lt;&gt;"",Table4[[#This Row],[Reporting Year]]&lt;&gt;""),(_xlfn.CONCAT(ROW()-2,"_",Table4[[#This Row],[Plan Code]],"_",Table4[[#This Row],[Column1]],"_",Table4[[#This Row],[Reporting Quarter]],"_",RIGHT(Table4[[#This Row],[Reporting Year]],2))),"")</f>
        <v/>
      </c>
      <c r="B193" s="30"/>
      <c r="C193" s="27" t="str">
        <f>IF(Table4[[#This Row],[Plan Code]]&lt;&gt;"",(VLOOKUP(Table4[[#This Row],[Plan Code]],Table2[#All],2,TRUE)),"")</f>
        <v/>
      </c>
      <c r="D193" s="27" t="str">
        <f>IF(Table4[[#This Row],[Plan Code]]&lt;&gt;"",(VLOOKUP(Table4[[#This Row],[Plan Code]],Table2[#All],3,TRUE)),"")</f>
        <v/>
      </c>
      <c r="E193" s="30"/>
      <c r="F193" s="30"/>
      <c r="G193" s="31"/>
      <c r="H193" s="31"/>
      <c r="I193" s="31"/>
      <c r="J193" s="31"/>
      <c r="K193" s="31"/>
      <c r="L193" s="31"/>
      <c r="M193" s="31"/>
      <c r="N193" s="31"/>
      <c r="O193" s="31"/>
      <c r="P193" s="31"/>
      <c r="Q193" s="31"/>
      <c r="R193" s="42"/>
      <c r="S193" s="41" t="str">
        <f>_xlfn.CONCAT('Contact Info'!$B$3, ", ", 'Contact Info'!$B$4, ", ", 'Contact Info'!$B$5,", ", 'Contact Info'!$B$6)</f>
        <v>Lisa Heffner, Contracts Manager, lheffner@ccah-alliance.org, 831-430-2634</v>
      </c>
      <c r="T193" s="26"/>
    </row>
    <row r="194" spans="1:20" ht="30" x14ac:dyDescent="0.25">
      <c r="A194" s="27" t="str">
        <f>IF(AND(Table4[[#This Row],[Plan Code]]&lt;&gt;"",Table4[[#This Row],[Reporting Quarter]]&lt;&gt;"",Table4[[#This Row],[Reporting Year]]&lt;&gt;""),(_xlfn.CONCAT(ROW()-2,"_",Table4[[#This Row],[Plan Code]],"_",Table4[[#This Row],[Column1]],"_",Table4[[#This Row],[Reporting Quarter]],"_",RIGHT(Table4[[#This Row],[Reporting Year]],2))),"")</f>
        <v/>
      </c>
      <c r="B194" s="30"/>
      <c r="C194" s="27" t="str">
        <f>IF(Table4[[#This Row],[Plan Code]]&lt;&gt;"",(VLOOKUP(Table4[[#This Row],[Plan Code]],Table2[#All],2,TRUE)),"")</f>
        <v/>
      </c>
      <c r="D194" s="27" t="str">
        <f>IF(Table4[[#This Row],[Plan Code]]&lt;&gt;"",(VLOOKUP(Table4[[#This Row],[Plan Code]],Table2[#All],3,TRUE)),"")</f>
        <v/>
      </c>
      <c r="E194" s="30"/>
      <c r="F194" s="30"/>
      <c r="G194" s="31"/>
      <c r="H194" s="31"/>
      <c r="I194" s="31"/>
      <c r="J194" s="31"/>
      <c r="K194" s="31"/>
      <c r="L194" s="31"/>
      <c r="M194" s="31"/>
      <c r="N194" s="31"/>
      <c r="O194" s="31"/>
      <c r="P194" s="31"/>
      <c r="Q194" s="31"/>
      <c r="R194" s="42"/>
      <c r="S194" s="41" t="str">
        <f>_xlfn.CONCAT('Contact Info'!$B$3, ", ", 'Contact Info'!$B$4, ", ", 'Contact Info'!$B$5,", ", 'Contact Info'!$B$6)</f>
        <v>Lisa Heffner, Contracts Manager, lheffner@ccah-alliance.org, 831-430-2634</v>
      </c>
      <c r="T194" s="26"/>
    </row>
    <row r="195" spans="1:20" ht="30" x14ac:dyDescent="0.25">
      <c r="A195" s="27" t="str">
        <f>IF(AND(Table4[[#This Row],[Plan Code]]&lt;&gt;"",Table4[[#This Row],[Reporting Quarter]]&lt;&gt;"",Table4[[#This Row],[Reporting Year]]&lt;&gt;""),(_xlfn.CONCAT(ROW()-2,"_",Table4[[#This Row],[Plan Code]],"_",Table4[[#This Row],[Column1]],"_",Table4[[#This Row],[Reporting Quarter]],"_",RIGHT(Table4[[#This Row],[Reporting Year]],2))),"")</f>
        <v/>
      </c>
      <c r="B195" s="30"/>
      <c r="C195" s="27" t="str">
        <f>IF(Table4[[#This Row],[Plan Code]]&lt;&gt;"",(VLOOKUP(Table4[[#This Row],[Plan Code]],Table2[#All],2,TRUE)),"")</f>
        <v/>
      </c>
      <c r="D195" s="27" t="str">
        <f>IF(Table4[[#This Row],[Plan Code]]&lt;&gt;"",(VLOOKUP(Table4[[#This Row],[Plan Code]],Table2[#All],3,TRUE)),"")</f>
        <v/>
      </c>
      <c r="E195" s="30"/>
      <c r="F195" s="30"/>
      <c r="G195" s="31"/>
      <c r="H195" s="31"/>
      <c r="I195" s="31"/>
      <c r="J195" s="31"/>
      <c r="K195" s="31"/>
      <c r="L195" s="31"/>
      <c r="M195" s="31"/>
      <c r="N195" s="31"/>
      <c r="O195" s="31"/>
      <c r="P195" s="31"/>
      <c r="Q195" s="31"/>
      <c r="R195" s="42"/>
      <c r="S195" s="41" t="str">
        <f>_xlfn.CONCAT('Contact Info'!$B$3, ", ", 'Contact Info'!$B$4, ", ", 'Contact Info'!$B$5,", ", 'Contact Info'!$B$6)</f>
        <v>Lisa Heffner, Contracts Manager, lheffner@ccah-alliance.org, 831-430-2634</v>
      </c>
      <c r="T195" s="26"/>
    </row>
    <row r="196" spans="1:20" ht="30" x14ac:dyDescent="0.25">
      <c r="A196" s="27" t="str">
        <f>IF(AND(Table4[[#This Row],[Plan Code]]&lt;&gt;"",Table4[[#This Row],[Reporting Quarter]]&lt;&gt;"",Table4[[#This Row],[Reporting Year]]&lt;&gt;""),(_xlfn.CONCAT(ROW()-2,"_",Table4[[#This Row],[Plan Code]],"_",Table4[[#This Row],[Column1]],"_",Table4[[#This Row],[Reporting Quarter]],"_",RIGHT(Table4[[#This Row],[Reporting Year]],2))),"")</f>
        <v/>
      </c>
      <c r="B196" s="30"/>
      <c r="C196" s="27" t="str">
        <f>IF(Table4[[#This Row],[Plan Code]]&lt;&gt;"",(VLOOKUP(Table4[[#This Row],[Plan Code]],Table2[#All],2,TRUE)),"")</f>
        <v/>
      </c>
      <c r="D196" s="27" t="str">
        <f>IF(Table4[[#This Row],[Plan Code]]&lt;&gt;"",(VLOOKUP(Table4[[#This Row],[Plan Code]],Table2[#All],3,TRUE)),"")</f>
        <v/>
      </c>
      <c r="E196" s="30"/>
      <c r="F196" s="30"/>
      <c r="G196" s="31"/>
      <c r="H196" s="31"/>
      <c r="I196" s="31"/>
      <c r="J196" s="31"/>
      <c r="K196" s="31"/>
      <c r="L196" s="31"/>
      <c r="M196" s="31"/>
      <c r="N196" s="31"/>
      <c r="O196" s="31"/>
      <c r="P196" s="31"/>
      <c r="Q196" s="31"/>
      <c r="R196" s="42"/>
      <c r="S196" s="41" t="str">
        <f>_xlfn.CONCAT('Contact Info'!$B$3, ", ", 'Contact Info'!$B$4, ", ", 'Contact Info'!$B$5,", ", 'Contact Info'!$B$6)</f>
        <v>Lisa Heffner, Contracts Manager, lheffner@ccah-alliance.org, 831-430-2634</v>
      </c>
      <c r="T196" s="26"/>
    </row>
    <row r="197" spans="1:20" ht="30" x14ac:dyDescent="0.25">
      <c r="A197" s="27" t="str">
        <f>IF(AND(Table4[[#This Row],[Plan Code]]&lt;&gt;"",Table4[[#This Row],[Reporting Quarter]]&lt;&gt;"",Table4[[#This Row],[Reporting Year]]&lt;&gt;""),(_xlfn.CONCAT(ROW()-2,"_",Table4[[#This Row],[Plan Code]],"_",Table4[[#This Row],[Column1]],"_",Table4[[#This Row],[Reporting Quarter]],"_",RIGHT(Table4[[#This Row],[Reporting Year]],2))),"")</f>
        <v/>
      </c>
      <c r="B197" s="30"/>
      <c r="C197" s="27" t="str">
        <f>IF(Table4[[#This Row],[Plan Code]]&lt;&gt;"",(VLOOKUP(Table4[[#This Row],[Plan Code]],Table2[#All],2,TRUE)),"")</f>
        <v/>
      </c>
      <c r="D197" s="27" t="str">
        <f>IF(Table4[[#This Row],[Plan Code]]&lt;&gt;"",(VLOOKUP(Table4[[#This Row],[Plan Code]],Table2[#All],3,TRUE)),"")</f>
        <v/>
      </c>
      <c r="E197" s="30"/>
      <c r="F197" s="30"/>
      <c r="G197" s="31"/>
      <c r="H197" s="31"/>
      <c r="I197" s="31"/>
      <c r="J197" s="31"/>
      <c r="K197" s="31"/>
      <c r="L197" s="31"/>
      <c r="M197" s="31"/>
      <c r="N197" s="31"/>
      <c r="O197" s="31"/>
      <c r="P197" s="31"/>
      <c r="Q197" s="31"/>
      <c r="R197" s="42"/>
      <c r="S197" s="41" t="str">
        <f>_xlfn.CONCAT('Contact Info'!$B$3, ", ", 'Contact Info'!$B$4, ", ", 'Contact Info'!$B$5,", ", 'Contact Info'!$B$6)</f>
        <v>Lisa Heffner, Contracts Manager, lheffner@ccah-alliance.org, 831-430-2634</v>
      </c>
      <c r="T197" s="26"/>
    </row>
    <row r="198" spans="1:20" ht="30" x14ac:dyDescent="0.25">
      <c r="A198" s="27" t="str">
        <f>IF(AND(Table4[[#This Row],[Plan Code]]&lt;&gt;"",Table4[[#This Row],[Reporting Quarter]]&lt;&gt;"",Table4[[#This Row],[Reporting Year]]&lt;&gt;""),(_xlfn.CONCAT(ROW()-2,"_",Table4[[#This Row],[Plan Code]],"_",Table4[[#This Row],[Column1]],"_",Table4[[#This Row],[Reporting Quarter]],"_",RIGHT(Table4[[#This Row],[Reporting Year]],2))),"")</f>
        <v/>
      </c>
      <c r="B198" s="30"/>
      <c r="C198" s="27" t="str">
        <f>IF(Table4[[#This Row],[Plan Code]]&lt;&gt;"",(VLOOKUP(Table4[[#This Row],[Plan Code]],Table2[#All],2,TRUE)),"")</f>
        <v/>
      </c>
      <c r="D198" s="27" t="str">
        <f>IF(Table4[[#This Row],[Plan Code]]&lt;&gt;"",(VLOOKUP(Table4[[#This Row],[Plan Code]],Table2[#All],3,TRUE)),"")</f>
        <v/>
      </c>
      <c r="E198" s="30"/>
      <c r="F198" s="30"/>
      <c r="G198" s="31"/>
      <c r="H198" s="31"/>
      <c r="I198" s="31"/>
      <c r="J198" s="31"/>
      <c r="K198" s="31"/>
      <c r="L198" s="31"/>
      <c r="M198" s="31"/>
      <c r="N198" s="31"/>
      <c r="O198" s="31"/>
      <c r="P198" s="31"/>
      <c r="Q198" s="31"/>
      <c r="R198" s="42"/>
      <c r="S198" s="41" t="str">
        <f>_xlfn.CONCAT('Contact Info'!$B$3, ", ", 'Contact Info'!$B$4, ", ", 'Contact Info'!$B$5,", ", 'Contact Info'!$B$6)</f>
        <v>Lisa Heffner, Contracts Manager, lheffner@ccah-alliance.org, 831-430-2634</v>
      </c>
      <c r="T198" s="26"/>
    </row>
    <row r="199" spans="1:20" ht="30" x14ac:dyDescent="0.25">
      <c r="A199" s="27" t="str">
        <f>IF(AND(Table4[[#This Row],[Plan Code]]&lt;&gt;"",Table4[[#This Row],[Reporting Quarter]]&lt;&gt;"",Table4[[#This Row],[Reporting Year]]&lt;&gt;""),(_xlfn.CONCAT(ROW()-2,"_",Table4[[#This Row],[Plan Code]],"_",Table4[[#This Row],[Column1]],"_",Table4[[#This Row],[Reporting Quarter]],"_",RIGHT(Table4[[#This Row],[Reporting Year]],2))),"")</f>
        <v/>
      </c>
      <c r="B199" s="30"/>
      <c r="C199" s="27" t="str">
        <f>IF(Table4[[#This Row],[Plan Code]]&lt;&gt;"",(VLOOKUP(Table4[[#This Row],[Plan Code]],Table2[#All],2,TRUE)),"")</f>
        <v/>
      </c>
      <c r="D199" s="27" t="str">
        <f>IF(Table4[[#This Row],[Plan Code]]&lt;&gt;"",(VLOOKUP(Table4[[#This Row],[Plan Code]],Table2[#All],3,TRUE)),"")</f>
        <v/>
      </c>
      <c r="E199" s="30"/>
      <c r="F199" s="30"/>
      <c r="G199" s="31"/>
      <c r="H199" s="31"/>
      <c r="I199" s="31"/>
      <c r="J199" s="31"/>
      <c r="K199" s="31"/>
      <c r="L199" s="31"/>
      <c r="M199" s="31"/>
      <c r="N199" s="31"/>
      <c r="O199" s="31"/>
      <c r="P199" s="31"/>
      <c r="Q199" s="31"/>
      <c r="R199" s="42"/>
      <c r="S199" s="41" t="str">
        <f>_xlfn.CONCAT('Contact Info'!$B$3, ", ", 'Contact Info'!$B$4, ", ", 'Contact Info'!$B$5,", ", 'Contact Info'!$B$6)</f>
        <v>Lisa Heffner, Contracts Manager, lheffner@ccah-alliance.org, 831-430-2634</v>
      </c>
      <c r="T199" s="26"/>
    </row>
    <row r="200" spans="1:20" ht="30" x14ac:dyDescent="0.25">
      <c r="A200" s="27" t="str">
        <f>IF(AND(Table4[[#This Row],[Plan Code]]&lt;&gt;"",Table4[[#This Row],[Reporting Quarter]]&lt;&gt;"",Table4[[#This Row],[Reporting Year]]&lt;&gt;""),(_xlfn.CONCAT(ROW()-2,"_",Table4[[#This Row],[Plan Code]],"_",Table4[[#This Row],[Column1]],"_",Table4[[#This Row],[Reporting Quarter]],"_",RIGHT(Table4[[#This Row],[Reporting Year]],2))),"")</f>
        <v/>
      </c>
      <c r="B200" s="30"/>
      <c r="C200" s="27" t="str">
        <f>IF(Table4[[#This Row],[Plan Code]]&lt;&gt;"",(VLOOKUP(Table4[[#This Row],[Plan Code]],Table2[#All],2,TRUE)),"")</f>
        <v/>
      </c>
      <c r="D200" s="27" t="str">
        <f>IF(Table4[[#This Row],[Plan Code]]&lt;&gt;"",(VLOOKUP(Table4[[#This Row],[Plan Code]],Table2[#All],3,TRUE)),"")</f>
        <v/>
      </c>
      <c r="E200" s="30"/>
      <c r="F200" s="30"/>
      <c r="G200" s="31"/>
      <c r="H200" s="31"/>
      <c r="I200" s="31"/>
      <c r="J200" s="31"/>
      <c r="K200" s="31"/>
      <c r="L200" s="31"/>
      <c r="M200" s="31"/>
      <c r="N200" s="31"/>
      <c r="O200" s="31"/>
      <c r="P200" s="31"/>
      <c r="Q200" s="31"/>
      <c r="R200" s="42"/>
      <c r="S200" s="41" t="str">
        <f>_xlfn.CONCAT('Contact Info'!$B$3, ", ", 'Contact Info'!$B$4, ", ", 'Contact Info'!$B$5,", ", 'Contact Info'!$B$6)</f>
        <v>Lisa Heffner, Contracts Manager, lheffner@ccah-alliance.org, 831-430-2634</v>
      </c>
      <c r="T200" s="26"/>
    </row>
    <row r="201" spans="1:20" ht="30" x14ac:dyDescent="0.25">
      <c r="A201" s="27" t="str">
        <f>IF(AND(Table4[[#This Row],[Plan Code]]&lt;&gt;"",Table4[[#This Row],[Reporting Quarter]]&lt;&gt;"",Table4[[#This Row],[Reporting Year]]&lt;&gt;""),(_xlfn.CONCAT(ROW()-2,"_",Table4[[#This Row],[Plan Code]],"_",Table4[[#This Row],[Column1]],"_",Table4[[#This Row],[Reporting Quarter]],"_",RIGHT(Table4[[#This Row],[Reporting Year]],2))),"")</f>
        <v/>
      </c>
      <c r="B201" s="30"/>
      <c r="C201" s="27" t="str">
        <f>IF(Table4[[#This Row],[Plan Code]]&lt;&gt;"",(VLOOKUP(Table4[[#This Row],[Plan Code]],Table2[#All],2,TRUE)),"")</f>
        <v/>
      </c>
      <c r="D201" s="27" t="str">
        <f>IF(Table4[[#This Row],[Plan Code]]&lt;&gt;"",(VLOOKUP(Table4[[#This Row],[Plan Code]],Table2[#All],3,TRUE)),"")</f>
        <v/>
      </c>
      <c r="E201" s="30"/>
      <c r="F201" s="30"/>
      <c r="G201" s="31"/>
      <c r="H201" s="31"/>
      <c r="I201" s="31"/>
      <c r="J201" s="31"/>
      <c r="K201" s="31"/>
      <c r="L201" s="31"/>
      <c r="M201" s="31"/>
      <c r="N201" s="31"/>
      <c r="O201" s="31"/>
      <c r="P201" s="31"/>
      <c r="Q201" s="31"/>
      <c r="R201" s="42"/>
      <c r="S201" s="41" t="str">
        <f>_xlfn.CONCAT('Contact Info'!$B$3, ", ", 'Contact Info'!$B$4, ", ", 'Contact Info'!$B$5,", ", 'Contact Info'!$B$6)</f>
        <v>Lisa Heffner, Contracts Manager, lheffner@ccah-alliance.org, 831-430-2634</v>
      </c>
      <c r="T201" s="26"/>
    </row>
    <row r="202" spans="1:20" ht="30" x14ac:dyDescent="0.25">
      <c r="A202" s="27" t="str">
        <f>IF(AND(Table4[[#This Row],[Plan Code]]&lt;&gt;"",Table4[[#This Row],[Reporting Quarter]]&lt;&gt;"",Table4[[#This Row],[Reporting Year]]&lt;&gt;""),(_xlfn.CONCAT(ROW()-2,"_",Table4[[#This Row],[Plan Code]],"_",Table4[[#This Row],[Column1]],"_",Table4[[#This Row],[Reporting Quarter]],"_",RIGHT(Table4[[#This Row],[Reporting Year]],2))),"")</f>
        <v/>
      </c>
      <c r="B202" s="30"/>
      <c r="C202" s="27" t="str">
        <f>IF(Table4[[#This Row],[Plan Code]]&lt;&gt;"",(VLOOKUP(Table4[[#This Row],[Plan Code]],Table2[#All],2,TRUE)),"")</f>
        <v/>
      </c>
      <c r="D202" s="27" t="str">
        <f>IF(Table4[[#This Row],[Plan Code]]&lt;&gt;"",(VLOOKUP(Table4[[#This Row],[Plan Code]],Table2[#All],3,TRUE)),"")</f>
        <v/>
      </c>
      <c r="E202" s="30"/>
      <c r="F202" s="30"/>
      <c r="G202" s="31"/>
      <c r="H202" s="31"/>
      <c r="I202" s="31"/>
      <c r="J202" s="31"/>
      <c r="K202" s="31"/>
      <c r="L202" s="31"/>
      <c r="M202" s="31"/>
      <c r="N202" s="31"/>
      <c r="O202" s="31"/>
      <c r="P202" s="31"/>
      <c r="Q202" s="31"/>
      <c r="R202" s="42"/>
      <c r="S202" s="41" t="str">
        <f>_xlfn.CONCAT('Contact Info'!$B$3, ", ", 'Contact Info'!$B$4, ", ", 'Contact Info'!$B$5,", ", 'Contact Info'!$B$6)</f>
        <v>Lisa Heffner, Contracts Manager, lheffner@ccah-alliance.org, 831-430-2634</v>
      </c>
      <c r="T202" s="26"/>
    </row>
    <row r="203" spans="1:20" ht="30" x14ac:dyDescent="0.25">
      <c r="A203" s="27" t="str">
        <f>IF(AND(Table4[[#This Row],[Plan Code]]&lt;&gt;"",Table4[[#This Row],[Reporting Quarter]]&lt;&gt;"",Table4[[#This Row],[Reporting Year]]&lt;&gt;""),(_xlfn.CONCAT(ROW()-2,"_",Table4[[#This Row],[Plan Code]],"_",Table4[[#This Row],[Column1]],"_",Table4[[#This Row],[Reporting Quarter]],"_",RIGHT(Table4[[#This Row],[Reporting Year]],2))),"")</f>
        <v/>
      </c>
      <c r="B203" s="30"/>
      <c r="C203" s="27" t="str">
        <f>IF(Table4[[#This Row],[Plan Code]]&lt;&gt;"",(VLOOKUP(Table4[[#This Row],[Plan Code]],Table2[#All],2,TRUE)),"")</f>
        <v/>
      </c>
      <c r="D203" s="27" t="str">
        <f>IF(Table4[[#This Row],[Plan Code]]&lt;&gt;"",(VLOOKUP(Table4[[#This Row],[Plan Code]],Table2[#All],3,TRUE)),"")</f>
        <v/>
      </c>
      <c r="E203" s="30"/>
      <c r="F203" s="30"/>
      <c r="G203" s="31"/>
      <c r="H203" s="31"/>
      <c r="I203" s="31"/>
      <c r="J203" s="31"/>
      <c r="K203" s="31"/>
      <c r="L203" s="31"/>
      <c r="M203" s="31"/>
      <c r="N203" s="31"/>
      <c r="O203" s="31"/>
      <c r="P203" s="31"/>
      <c r="Q203" s="31"/>
      <c r="R203" s="42"/>
      <c r="S203" s="41" t="str">
        <f>_xlfn.CONCAT('Contact Info'!$B$3, ", ", 'Contact Info'!$B$4, ", ", 'Contact Info'!$B$5,", ", 'Contact Info'!$B$6)</f>
        <v>Lisa Heffner, Contracts Manager, lheffner@ccah-alliance.org, 831-430-2634</v>
      </c>
      <c r="T203" s="26"/>
    </row>
    <row r="204" spans="1:20" ht="30" x14ac:dyDescent="0.25">
      <c r="A204" s="27" t="str">
        <f>IF(AND(Table4[[#This Row],[Plan Code]]&lt;&gt;"",Table4[[#This Row],[Reporting Quarter]]&lt;&gt;"",Table4[[#This Row],[Reporting Year]]&lt;&gt;""),(_xlfn.CONCAT(ROW()-2,"_",Table4[[#This Row],[Plan Code]],"_",Table4[[#This Row],[Column1]],"_",Table4[[#This Row],[Reporting Quarter]],"_",RIGHT(Table4[[#This Row],[Reporting Year]],2))),"")</f>
        <v/>
      </c>
      <c r="B204" s="30"/>
      <c r="C204" s="27" t="str">
        <f>IF(Table4[[#This Row],[Plan Code]]&lt;&gt;"",(VLOOKUP(Table4[[#This Row],[Plan Code]],Table2[#All],2,TRUE)),"")</f>
        <v/>
      </c>
      <c r="D204" s="27" t="str">
        <f>IF(Table4[[#This Row],[Plan Code]]&lt;&gt;"",(VLOOKUP(Table4[[#This Row],[Plan Code]],Table2[#All],3,TRUE)),"")</f>
        <v/>
      </c>
      <c r="E204" s="30"/>
      <c r="F204" s="30"/>
      <c r="G204" s="31"/>
      <c r="H204" s="31"/>
      <c r="I204" s="31"/>
      <c r="J204" s="31"/>
      <c r="K204" s="31"/>
      <c r="L204" s="31"/>
      <c r="M204" s="31"/>
      <c r="N204" s="31"/>
      <c r="O204" s="31"/>
      <c r="P204" s="31"/>
      <c r="Q204" s="31"/>
      <c r="R204" s="42"/>
      <c r="S204" s="41" t="str">
        <f>_xlfn.CONCAT('Contact Info'!$B$3, ", ", 'Contact Info'!$B$4, ", ", 'Contact Info'!$B$5,", ", 'Contact Info'!$B$6)</f>
        <v>Lisa Heffner, Contracts Manager, lheffner@ccah-alliance.org, 831-430-2634</v>
      </c>
      <c r="T204" s="26"/>
    </row>
    <row r="205" spans="1:20" ht="30" x14ac:dyDescent="0.25">
      <c r="A205" s="27" t="str">
        <f>IF(AND(Table4[[#This Row],[Plan Code]]&lt;&gt;"",Table4[[#This Row],[Reporting Quarter]]&lt;&gt;"",Table4[[#This Row],[Reporting Year]]&lt;&gt;""),(_xlfn.CONCAT(ROW()-2,"_",Table4[[#This Row],[Plan Code]],"_",Table4[[#This Row],[Column1]],"_",Table4[[#This Row],[Reporting Quarter]],"_",RIGHT(Table4[[#This Row],[Reporting Year]],2))),"")</f>
        <v/>
      </c>
      <c r="B205" s="30"/>
      <c r="C205" s="27" t="str">
        <f>IF(Table4[[#This Row],[Plan Code]]&lt;&gt;"",(VLOOKUP(Table4[[#This Row],[Plan Code]],Table2[#All],2,TRUE)),"")</f>
        <v/>
      </c>
      <c r="D205" s="27" t="str">
        <f>IF(Table4[[#This Row],[Plan Code]]&lt;&gt;"",(VLOOKUP(Table4[[#This Row],[Plan Code]],Table2[#All],3,TRUE)),"")</f>
        <v/>
      </c>
      <c r="E205" s="30"/>
      <c r="F205" s="30"/>
      <c r="G205" s="31"/>
      <c r="H205" s="31"/>
      <c r="I205" s="31"/>
      <c r="J205" s="31"/>
      <c r="K205" s="31"/>
      <c r="L205" s="31"/>
      <c r="M205" s="31"/>
      <c r="N205" s="31"/>
      <c r="O205" s="31"/>
      <c r="P205" s="31"/>
      <c r="Q205" s="31"/>
      <c r="R205" s="42"/>
      <c r="S205" s="41" t="str">
        <f>_xlfn.CONCAT('Contact Info'!$B$3, ", ", 'Contact Info'!$B$4, ", ", 'Contact Info'!$B$5,", ", 'Contact Info'!$B$6)</f>
        <v>Lisa Heffner, Contracts Manager, lheffner@ccah-alliance.org, 831-430-2634</v>
      </c>
      <c r="T205" s="26"/>
    </row>
    <row r="206" spans="1:20" ht="30" x14ac:dyDescent="0.25">
      <c r="A206" s="27" t="str">
        <f>IF(AND(Table4[[#This Row],[Plan Code]]&lt;&gt;"",Table4[[#This Row],[Reporting Quarter]]&lt;&gt;"",Table4[[#This Row],[Reporting Year]]&lt;&gt;""),(_xlfn.CONCAT(ROW()-2,"_",Table4[[#This Row],[Plan Code]],"_",Table4[[#This Row],[Column1]],"_",Table4[[#This Row],[Reporting Quarter]],"_",RIGHT(Table4[[#This Row],[Reporting Year]],2))),"")</f>
        <v/>
      </c>
      <c r="B206" s="30"/>
      <c r="C206" s="27" t="str">
        <f>IF(Table4[[#This Row],[Plan Code]]&lt;&gt;"",(VLOOKUP(Table4[[#This Row],[Plan Code]],Table2[#All],2,TRUE)),"")</f>
        <v/>
      </c>
      <c r="D206" s="27" t="str">
        <f>IF(Table4[[#This Row],[Plan Code]]&lt;&gt;"",(VLOOKUP(Table4[[#This Row],[Plan Code]],Table2[#All],3,TRUE)),"")</f>
        <v/>
      </c>
      <c r="E206" s="30"/>
      <c r="F206" s="30"/>
      <c r="G206" s="31"/>
      <c r="H206" s="31"/>
      <c r="I206" s="31"/>
      <c r="J206" s="31"/>
      <c r="K206" s="31"/>
      <c r="L206" s="31"/>
      <c r="M206" s="31"/>
      <c r="N206" s="31"/>
      <c r="O206" s="31"/>
      <c r="P206" s="31"/>
      <c r="Q206" s="31"/>
      <c r="R206" s="42"/>
      <c r="S206" s="41" t="str">
        <f>_xlfn.CONCAT('Contact Info'!$B$3, ", ", 'Contact Info'!$B$4, ", ", 'Contact Info'!$B$5,", ", 'Contact Info'!$B$6)</f>
        <v>Lisa Heffner, Contracts Manager, lheffner@ccah-alliance.org, 831-430-2634</v>
      </c>
      <c r="T206" s="26"/>
    </row>
    <row r="207" spans="1:20" ht="30" x14ac:dyDescent="0.25">
      <c r="A207" s="27" t="str">
        <f>IF(AND(Table4[[#This Row],[Plan Code]]&lt;&gt;"",Table4[[#This Row],[Reporting Quarter]]&lt;&gt;"",Table4[[#This Row],[Reporting Year]]&lt;&gt;""),(_xlfn.CONCAT(ROW()-2,"_",Table4[[#This Row],[Plan Code]],"_",Table4[[#This Row],[Column1]],"_",Table4[[#This Row],[Reporting Quarter]],"_",RIGHT(Table4[[#This Row],[Reporting Year]],2))),"")</f>
        <v/>
      </c>
      <c r="B207" s="30"/>
      <c r="C207" s="27" t="str">
        <f>IF(Table4[[#This Row],[Plan Code]]&lt;&gt;"",(VLOOKUP(Table4[[#This Row],[Plan Code]],Table2[#All],2,TRUE)),"")</f>
        <v/>
      </c>
      <c r="D207" s="27" t="str">
        <f>IF(Table4[[#This Row],[Plan Code]]&lt;&gt;"",(VLOOKUP(Table4[[#This Row],[Plan Code]],Table2[#All],3,TRUE)),"")</f>
        <v/>
      </c>
      <c r="E207" s="30"/>
      <c r="F207" s="30"/>
      <c r="G207" s="31"/>
      <c r="H207" s="31"/>
      <c r="I207" s="31"/>
      <c r="J207" s="31"/>
      <c r="K207" s="31"/>
      <c r="L207" s="31"/>
      <c r="M207" s="31"/>
      <c r="N207" s="31"/>
      <c r="O207" s="31"/>
      <c r="P207" s="31"/>
      <c r="Q207" s="31"/>
      <c r="R207" s="42"/>
      <c r="S207" s="41" t="str">
        <f>_xlfn.CONCAT('Contact Info'!$B$3, ", ", 'Contact Info'!$B$4, ", ", 'Contact Info'!$B$5,", ", 'Contact Info'!$B$6)</f>
        <v>Lisa Heffner, Contracts Manager, lheffner@ccah-alliance.org, 831-430-2634</v>
      </c>
      <c r="T207" s="26"/>
    </row>
    <row r="208" spans="1:20" ht="30" x14ac:dyDescent="0.25">
      <c r="A208" s="27" t="str">
        <f>IF(AND(Table4[[#This Row],[Plan Code]]&lt;&gt;"",Table4[[#This Row],[Reporting Quarter]]&lt;&gt;"",Table4[[#This Row],[Reporting Year]]&lt;&gt;""),(_xlfn.CONCAT(ROW()-2,"_",Table4[[#This Row],[Plan Code]],"_",Table4[[#This Row],[Column1]],"_",Table4[[#This Row],[Reporting Quarter]],"_",RIGHT(Table4[[#This Row],[Reporting Year]],2))),"")</f>
        <v/>
      </c>
      <c r="B208" s="30"/>
      <c r="C208" s="27" t="str">
        <f>IF(Table4[[#This Row],[Plan Code]]&lt;&gt;"",(VLOOKUP(Table4[[#This Row],[Plan Code]],Table2[#All],2,TRUE)),"")</f>
        <v/>
      </c>
      <c r="D208" s="27" t="str">
        <f>IF(Table4[[#This Row],[Plan Code]]&lt;&gt;"",(VLOOKUP(Table4[[#This Row],[Plan Code]],Table2[#All],3,TRUE)),"")</f>
        <v/>
      </c>
      <c r="E208" s="30"/>
      <c r="F208" s="30"/>
      <c r="G208" s="31"/>
      <c r="H208" s="31"/>
      <c r="I208" s="31"/>
      <c r="J208" s="31"/>
      <c r="K208" s="31"/>
      <c r="L208" s="31"/>
      <c r="M208" s="31"/>
      <c r="N208" s="31"/>
      <c r="O208" s="31"/>
      <c r="P208" s="31"/>
      <c r="Q208" s="31"/>
      <c r="R208" s="42"/>
      <c r="S208" s="41" t="str">
        <f>_xlfn.CONCAT('Contact Info'!$B$3, ", ", 'Contact Info'!$B$4, ", ", 'Contact Info'!$B$5,", ", 'Contact Info'!$B$6)</f>
        <v>Lisa Heffner, Contracts Manager, lheffner@ccah-alliance.org, 831-430-2634</v>
      </c>
      <c r="T208" s="26"/>
    </row>
    <row r="209" spans="1:20" ht="30" x14ac:dyDescent="0.25">
      <c r="A209" s="27" t="str">
        <f>IF(AND(Table4[[#This Row],[Plan Code]]&lt;&gt;"",Table4[[#This Row],[Reporting Quarter]]&lt;&gt;"",Table4[[#This Row],[Reporting Year]]&lt;&gt;""),(_xlfn.CONCAT(ROW()-2,"_",Table4[[#This Row],[Plan Code]],"_",Table4[[#This Row],[Column1]],"_",Table4[[#This Row],[Reporting Quarter]],"_",RIGHT(Table4[[#This Row],[Reporting Year]],2))),"")</f>
        <v/>
      </c>
      <c r="B209" s="30"/>
      <c r="C209" s="27" t="str">
        <f>IF(Table4[[#This Row],[Plan Code]]&lt;&gt;"",(VLOOKUP(Table4[[#This Row],[Plan Code]],Table2[#All],2,TRUE)),"")</f>
        <v/>
      </c>
      <c r="D209" s="27" t="str">
        <f>IF(Table4[[#This Row],[Plan Code]]&lt;&gt;"",(VLOOKUP(Table4[[#This Row],[Plan Code]],Table2[#All],3,TRUE)),"")</f>
        <v/>
      </c>
      <c r="E209" s="30"/>
      <c r="F209" s="30"/>
      <c r="G209" s="31"/>
      <c r="H209" s="31"/>
      <c r="I209" s="31"/>
      <c r="J209" s="31"/>
      <c r="K209" s="31"/>
      <c r="L209" s="31"/>
      <c r="M209" s="31"/>
      <c r="N209" s="31"/>
      <c r="O209" s="31"/>
      <c r="P209" s="31"/>
      <c r="Q209" s="31"/>
      <c r="R209" s="42"/>
      <c r="S209" s="41" t="str">
        <f>_xlfn.CONCAT('Contact Info'!$B$3, ", ", 'Contact Info'!$B$4, ", ", 'Contact Info'!$B$5,", ", 'Contact Info'!$B$6)</f>
        <v>Lisa Heffner, Contracts Manager, lheffner@ccah-alliance.org, 831-430-2634</v>
      </c>
      <c r="T209" s="26"/>
    </row>
    <row r="210" spans="1:20" ht="30" x14ac:dyDescent="0.25">
      <c r="A210" s="27" t="str">
        <f>IF(AND(Table4[[#This Row],[Plan Code]]&lt;&gt;"",Table4[[#This Row],[Reporting Quarter]]&lt;&gt;"",Table4[[#This Row],[Reporting Year]]&lt;&gt;""),(_xlfn.CONCAT(ROW()-2,"_",Table4[[#This Row],[Plan Code]],"_",Table4[[#This Row],[Column1]],"_",Table4[[#This Row],[Reporting Quarter]],"_",RIGHT(Table4[[#This Row],[Reporting Year]],2))),"")</f>
        <v/>
      </c>
      <c r="B210" s="30"/>
      <c r="C210" s="27" t="str">
        <f>IF(Table4[[#This Row],[Plan Code]]&lt;&gt;"",(VLOOKUP(Table4[[#This Row],[Plan Code]],Table2[#All],2,TRUE)),"")</f>
        <v/>
      </c>
      <c r="D210" s="27" t="str">
        <f>IF(Table4[[#This Row],[Plan Code]]&lt;&gt;"",(VLOOKUP(Table4[[#This Row],[Plan Code]],Table2[#All],3,TRUE)),"")</f>
        <v/>
      </c>
      <c r="E210" s="30"/>
      <c r="F210" s="30"/>
      <c r="G210" s="31"/>
      <c r="H210" s="31"/>
      <c r="I210" s="31"/>
      <c r="J210" s="31"/>
      <c r="K210" s="31"/>
      <c r="L210" s="31"/>
      <c r="M210" s="31"/>
      <c r="N210" s="31"/>
      <c r="O210" s="31"/>
      <c r="P210" s="31"/>
      <c r="Q210" s="31"/>
      <c r="R210" s="42"/>
      <c r="S210" s="41" t="str">
        <f>_xlfn.CONCAT('Contact Info'!$B$3, ", ", 'Contact Info'!$B$4, ", ", 'Contact Info'!$B$5,", ", 'Contact Info'!$B$6)</f>
        <v>Lisa Heffner, Contracts Manager, lheffner@ccah-alliance.org, 831-430-2634</v>
      </c>
      <c r="T210" s="26"/>
    </row>
    <row r="211" spans="1:20" ht="30" x14ac:dyDescent="0.25">
      <c r="A211" s="27" t="str">
        <f>IF(AND(Table4[[#This Row],[Plan Code]]&lt;&gt;"",Table4[[#This Row],[Reporting Quarter]]&lt;&gt;"",Table4[[#This Row],[Reporting Year]]&lt;&gt;""),(_xlfn.CONCAT(ROW()-2,"_",Table4[[#This Row],[Plan Code]],"_",Table4[[#This Row],[Column1]],"_",Table4[[#This Row],[Reporting Quarter]],"_",RIGHT(Table4[[#This Row],[Reporting Year]],2))),"")</f>
        <v/>
      </c>
      <c r="B211" s="30"/>
      <c r="C211" s="27" t="str">
        <f>IF(Table4[[#This Row],[Plan Code]]&lt;&gt;"",(VLOOKUP(Table4[[#This Row],[Plan Code]],Table2[#All],2,TRUE)),"")</f>
        <v/>
      </c>
      <c r="D211" s="27" t="str">
        <f>IF(Table4[[#This Row],[Plan Code]]&lt;&gt;"",(VLOOKUP(Table4[[#This Row],[Plan Code]],Table2[#All],3,TRUE)),"")</f>
        <v/>
      </c>
      <c r="E211" s="30"/>
      <c r="F211" s="30"/>
      <c r="G211" s="31"/>
      <c r="H211" s="31"/>
      <c r="I211" s="31"/>
      <c r="J211" s="31"/>
      <c r="K211" s="31"/>
      <c r="L211" s="31"/>
      <c r="M211" s="31"/>
      <c r="N211" s="31"/>
      <c r="O211" s="31"/>
      <c r="P211" s="31"/>
      <c r="Q211" s="31"/>
      <c r="R211" s="42"/>
      <c r="S211" s="41" t="str">
        <f>_xlfn.CONCAT('Contact Info'!$B$3, ", ", 'Contact Info'!$B$4, ", ", 'Contact Info'!$B$5,", ", 'Contact Info'!$B$6)</f>
        <v>Lisa Heffner, Contracts Manager, lheffner@ccah-alliance.org, 831-430-2634</v>
      </c>
      <c r="T211" s="26"/>
    </row>
    <row r="212" spans="1:20" ht="30" x14ac:dyDescent="0.25">
      <c r="A212" s="27" t="str">
        <f>IF(AND(Table4[[#This Row],[Plan Code]]&lt;&gt;"",Table4[[#This Row],[Reporting Quarter]]&lt;&gt;"",Table4[[#This Row],[Reporting Year]]&lt;&gt;""),(_xlfn.CONCAT(ROW()-2,"_",Table4[[#This Row],[Plan Code]],"_",Table4[[#This Row],[Column1]],"_",Table4[[#This Row],[Reporting Quarter]],"_",RIGHT(Table4[[#This Row],[Reporting Year]],2))),"")</f>
        <v/>
      </c>
      <c r="B212" s="30"/>
      <c r="C212" s="27" t="str">
        <f>IF(Table4[[#This Row],[Plan Code]]&lt;&gt;"",(VLOOKUP(Table4[[#This Row],[Plan Code]],Table2[#All],2,TRUE)),"")</f>
        <v/>
      </c>
      <c r="D212" s="27" t="str">
        <f>IF(Table4[[#This Row],[Plan Code]]&lt;&gt;"",(VLOOKUP(Table4[[#This Row],[Plan Code]],Table2[#All],3,TRUE)),"")</f>
        <v/>
      </c>
      <c r="E212" s="30"/>
      <c r="F212" s="30"/>
      <c r="G212" s="31"/>
      <c r="H212" s="31"/>
      <c r="I212" s="31"/>
      <c r="J212" s="31"/>
      <c r="K212" s="31"/>
      <c r="L212" s="31"/>
      <c r="M212" s="31"/>
      <c r="N212" s="31"/>
      <c r="O212" s="31"/>
      <c r="P212" s="31"/>
      <c r="Q212" s="31"/>
      <c r="R212" s="42"/>
      <c r="S212" s="41" t="str">
        <f>_xlfn.CONCAT('Contact Info'!$B$3, ", ", 'Contact Info'!$B$4, ", ", 'Contact Info'!$B$5,", ", 'Contact Info'!$B$6)</f>
        <v>Lisa Heffner, Contracts Manager, lheffner@ccah-alliance.org, 831-430-2634</v>
      </c>
      <c r="T212" s="26"/>
    </row>
    <row r="213" spans="1:20" ht="30" x14ac:dyDescent="0.25">
      <c r="A213" s="27" t="str">
        <f>IF(AND(Table4[[#This Row],[Plan Code]]&lt;&gt;"",Table4[[#This Row],[Reporting Quarter]]&lt;&gt;"",Table4[[#This Row],[Reporting Year]]&lt;&gt;""),(_xlfn.CONCAT(ROW()-2,"_",Table4[[#This Row],[Plan Code]],"_",Table4[[#This Row],[Column1]],"_",Table4[[#This Row],[Reporting Quarter]],"_",RIGHT(Table4[[#This Row],[Reporting Year]],2))),"")</f>
        <v/>
      </c>
      <c r="B213" s="30"/>
      <c r="C213" s="27" t="str">
        <f>IF(Table4[[#This Row],[Plan Code]]&lt;&gt;"",(VLOOKUP(Table4[[#This Row],[Plan Code]],Table2[#All],2,TRUE)),"")</f>
        <v/>
      </c>
      <c r="D213" s="27" t="str">
        <f>IF(Table4[[#This Row],[Plan Code]]&lt;&gt;"",(VLOOKUP(Table4[[#This Row],[Plan Code]],Table2[#All],3,TRUE)),"")</f>
        <v/>
      </c>
      <c r="E213" s="30"/>
      <c r="F213" s="30"/>
      <c r="G213" s="31"/>
      <c r="H213" s="31"/>
      <c r="I213" s="31"/>
      <c r="J213" s="31"/>
      <c r="K213" s="31"/>
      <c r="L213" s="31"/>
      <c r="M213" s="31"/>
      <c r="N213" s="31"/>
      <c r="O213" s="31"/>
      <c r="P213" s="31"/>
      <c r="Q213" s="31"/>
      <c r="R213" s="42"/>
      <c r="S213" s="41" t="str">
        <f>_xlfn.CONCAT('Contact Info'!$B$3, ", ", 'Contact Info'!$B$4, ", ", 'Contact Info'!$B$5,", ", 'Contact Info'!$B$6)</f>
        <v>Lisa Heffner, Contracts Manager, lheffner@ccah-alliance.org, 831-430-2634</v>
      </c>
      <c r="T213" s="26"/>
    </row>
    <row r="214" spans="1:20" ht="30" x14ac:dyDescent="0.25">
      <c r="A214" s="27" t="str">
        <f>IF(AND(Table4[[#This Row],[Plan Code]]&lt;&gt;"",Table4[[#This Row],[Reporting Quarter]]&lt;&gt;"",Table4[[#This Row],[Reporting Year]]&lt;&gt;""),(_xlfn.CONCAT(ROW()-2,"_",Table4[[#This Row],[Plan Code]],"_",Table4[[#This Row],[Column1]],"_",Table4[[#This Row],[Reporting Quarter]],"_",RIGHT(Table4[[#This Row],[Reporting Year]],2))),"")</f>
        <v/>
      </c>
      <c r="B214" s="30"/>
      <c r="C214" s="27" t="str">
        <f>IF(Table4[[#This Row],[Plan Code]]&lt;&gt;"",(VLOOKUP(Table4[[#This Row],[Plan Code]],Table2[#All],2,TRUE)),"")</f>
        <v/>
      </c>
      <c r="D214" s="27" t="str">
        <f>IF(Table4[[#This Row],[Plan Code]]&lt;&gt;"",(VLOOKUP(Table4[[#This Row],[Plan Code]],Table2[#All],3,TRUE)),"")</f>
        <v/>
      </c>
      <c r="E214" s="30"/>
      <c r="F214" s="30"/>
      <c r="G214" s="31"/>
      <c r="H214" s="31"/>
      <c r="I214" s="31"/>
      <c r="J214" s="31"/>
      <c r="K214" s="31"/>
      <c r="L214" s="31"/>
      <c r="M214" s="31"/>
      <c r="N214" s="31"/>
      <c r="O214" s="31"/>
      <c r="P214" s="31"/>
      <c r="Q214" s="31"/>
      <c r="R214" s="42"/>
      <c r="S214" s="41" t="str">
        <f>_xlfn.CONCAT('Contact Info'!$B$3, ", ", 'Contact Info'!$B$4, ", ", 'Contact Info'!$B$5,", ", 'Contact Info'!$B$6)</f>
        <v>Lisa Heffner, Contracts Manager, lheffner@ccah-alliance.org, 831-430-2634</v>
      </c>
      <c r="T214" s="26"/>
    </row>
    <row r="215" spans="1:20" ht="30" x14ac:dyDescent="0.25">
      <c r="A215" s="27" t="str">
        <f>IF(AND(Table4[[#This Row],[Plan Code]]&lt;&gt;"",Table4[[#This Row],[Reporting Quarter]]&lt;&gt;"",Table4[[#This Row],[Reporting Year]]&lt;&gt;""),(_xlfn.CONCAT(ROW()-2,"_",Table4[[#This Row],[Plan Code]],"_",Table4[[#This Row],[Column1]],"_",Table4[[#This Row],[Reporting Quarter]],"_",RIGHT(Table4[[#This Row],[Reporting Year]],2))),"")</f>
        <v/>
      </c>
      <c r="B215" s="30"/>
      <c r="C215" s="27" t="str">
        <f>IF(Table4[[#This Row],[Plan Code]]&lt;&gt;"",(VLOOKUP(Table4[[#This Row],[Plan Code]],Table2[#All],2,TRUE)),"")</f>
        <v/>
      </c>
      <c r="D215" s="27" t="str">
        <f>IF(Table4[[#This Row],[Plan Code]]&lt;&gt;"",(VLOOKUP(Table4[[#This Row],[Plan Code]],Table2[#All],3,TRUE)),"")</f>
        <v/>
      </c>
      <c r="E215" s="30"/>
      <c r="F215" s="30"/>
      <c r="G215" s="31"/>
      <c r="H215" s="31"/>
      <c r="I215" s="31"/>
      <c r="J215" s="31"/>
      <c r="K215" s="31"/>
      <c r="L215" s="31"/>
      <c r="M215" s="31"/>
      <c r="N215" s="31"/>
      <c r="O215" s="31"/>
      <c r="P215" s="31"/>
      <c r="Q215" s="31"/>
      <c r="R215" s="42"/>
      <c r="S215" s="41" t="str">
        <f>_xlfn.CONCAT('Contact Info'!$B$3, ", ", 'Contact Info'!$B$4, ", ", 'Contact Info'!$B$5,", ", 'Contact Info'!$B$6)</f>
        <v>Lisa Heffner, Contracts Manager, lheffner@ccah-alliance.org, 831-430-2634</v>
      </c>
      <c r="T215" s="26"/>
    </row>
    <row r="216" spans="1:20" ht="30" x14ac:dyDescent="0.25">
      <c r="A216" s="27" t="str">
        <f>IF(AND(Table4[[#This Row],[Plan Code]]&lt;&gt;"",Table4[[#This Row],[Reporting Quarter]]&lt;&gt;"",Table4[[#This Row],[Reporting Year]]&lt;&gt;""),(_xlfn.CONCAT(ROW()-2,"_",Table4[[#This Row],[Plan Code]],"_",Table4[[#This Row],[Column1]],"_",Table4[[#This Row],[Reporting Quarter]],"_",RIGHT(Table4[[#This Row],[Reporting Year]],2))),"")</f>
        <v/>
      </c>
      <c r="B216" s="30"/>
      <c r="C216" s="27" t="str">
        <f>IF(Table4[[#This Row],[Plan Code]]&lt;&gt;"",(VLOOKUP(Table4[[#This Row],[Plan Code]],Table2[#All],2,TRUE)),"")</f>
        <v/>
      </c>
      <c r="D216" s="27" t="str">
        <f>IF(Table4[[#This Row],[Plan Code]]&lt;&gt;"",(VLOOKUP(Table4[[#This Row],[Plan Code]],Table2[#All],3,TRUE)),"")</f>
        <v/>
      </c>
      <c r="E216" s="30"/>
      <c r="F216" s="30"/>
      <c r="G216" s="31"/>
      <c r="H216" s="31"/>
      <c r="I216" s="31"/>
      <c r="J216" s="31"/>
      <c r="K216" s="31"/>
      <c r="L216" s="31"/>
      <c r="M216" s="31"/>
      <c r="N216" s="31"/>
      <c r="O216" s="31"/>
      <c r="P216" s="31"/>
      <c r="Q216" s="31"/>
      <c r="R216" s="42"/>
      <c r="S216" s="41" t="str">
        <f>_xlfn.CONCAT('Contact Info'!$B$3, ", ", 'Contact Info'!$B$4, ", ", 'Contact Info'!$B$5,", ", 'Contact Info'!$B$6)</f>
        <v>Lisa Heffner, Contracts Manager, lheffner@ccah-alliance.org, 831-430-2634</v>
      </c>
      <c r="T216" s="26"/>
    </row>
    <row r="217" spans="1:20" ht="30" x14ac:dyDescent="0.25">
      <c r="A217" s="27" t="str">
        <f>IF(AND(Table4[[#This Row],[Plan Code]]&lt;&gt;"",Table4[[#This Row],[Reporting Quarter]]&lt;&gt;"",Table4[[#This Row],[Reporting Year]]&lt;&gt;""),(_xlfn.CONCAT(ROW()-2,"_",Table4[[#This Row],[Plan Code]],"_",Table4[[#This Row],[Column1]],"_",Table4[[#This Row],[Reporting Quarter]],"_",RIGHT(Table4[[#This Row],[Reporting Year]],2))),"")</f>
        <v/>
      </c>
      <c r="B217" s="30"/>
      <c r="C217" s="27" t="str">
        <f>IF(Table4[[#This Row],[Plan Code]]&lt;&gt;"",(VLOOKUP(Table4[[#This Row],[Plan Code]],Table2[#All],2,TRUE)),"")</f>
        <v/>
      </c>
      <c r="D217" s="27" t="str">
        <f>IF(Table4[[#This Row],[Plan Code]]&lt;&gt;"",(VLOOKUP(Table4[[#This Row],[Plan Code]],Table2[#All],3,TRUE)),"")</f>
        <v/>
      </c>
      <c r="E217" s="30"/>
      <c r="F217" s="30"/>
      <c r="G217" s="31"/>
      <c r="H217" s="31"/>
      <c r="I217" s="31"/>
      <c r="J217" s="31"/>
      <c r="K217" s="31"/>
      <c r="L217" s="31"/>
      <c r="M217" s="31"/>
      <c r="N217" s="31"/>
      <c r="O217" s="31"/>
      <c r="P217" s="31"/>
      <c r="Q217" s="31"/>
      <c r="R217" s="42"/>
      <c r="S217" s="41" t="str">
        <f>_xlfn.CONCAT('Contact Info'!$B$3, ", ", 'Contact Info'!$B$4, ", ", 'Contact Info'!$B$5,", ", 'Contact Info'!$B$6)</f>
        <v>Lisa Heffner, Contracts Manager, lheffner@ccah-alliance.org, 831-430-2634</v>
      </c>
      <c r="T217" s="26"/>
    </row>
    <row r="218" spans="1:20" ht="30" x14ac:dyDescent="0.25">
      <c r="A218" s="27" t="str">
        <f>IF(AND(Table4[[#This Row],[Plan Code]]&lt;&gt;"",Table4[[#This Row],[Reporting Quarter]]&lt;&gt;"",Table4[[#This Row],[Reporting Year]]&lt;&gt;""),(_xlfn.CONCAT(ROW()-2,"_",Table4[[#This Row],[Plan Code]],"_",Table4[[#This Row],[Column1]],"_",Table4[[#This Row],[Reporting Quarter]],"_",RIGHT(Table4[[#This Row],[Reporting Year]],2))),"")</f>
        <v/>
      </c>
      <c r="B218" s="30"/>
      <c r="C218" s="27" t="str">
        <f>IF(Table4[[#This Row],[Plan Code]]&lt;&gt;"",(VLOOKUP(Table4[[#This Row],[Plan Code]],Table2[#All],2,TRUE)),"")</f>
        <v/>
      </c>
      <c r="D218" s="27" t="str">
        <f>IF(Table4[[#This Row],[Plan Code]]&lt;&gt;"",(VLOOKUP(Table4[[#This Row],[Plan Code]],Table2[#All],3,TRUE)),"")</f>
        <v/>
      </c>
      <c r="E218" s="30"/>
      <c r="F218" s="30"/>
      <c r="G218" s="31"/>
      <c r="H218" s="31"/>
      <c r="I218" s="31"/>
      <c r="J218" s="31"/>
      <c r="K218" s="31"/>
      <c r="L218" s="31"/>
      <c r="M218" s="31"/>
      <c r="N218" s="31"/>
      <c r="O218" s="31"/>
      <c r="P218" s="31"/>
      <c r="Q218" s="31"/>
      <c r="R218" s="42"/>
      <c r="S218" s="41" t="str">
        <f>_xlfn.CONCAT('Contact Info'!$B$3, ", ", 'Contact Info'!$B$4, ", ", 'Contact Info'!$B$5,", ", 'Contact Info'!$B$6)</f>
        <v>Lisa Heffner, Contracts Manager, lheffner@ccah-alliance.org, 831-430-2634</v>
      </c>
      <c r="T218" s="26"/>
    </row>
    <row r="219" spans="1:20" ht="30" x14ac:dyDescent="0.25">
      <c r="A219" s="27" t="str">
        <f>IF(AND(Table4[[#This Row],[Plan Code]]&lt;&gt;"",Table4[[#This Row],[Reporting Quarter]]&lt;&gt;"",Table4[[#This Row],[Reporting Year]]&lt;&gt;""),(_xlfn.CONCAT(ROW()-2,"_",Table4[[#This Row],[Plan Code]],"_",Table4[[#This Row],[Column1]],"_",Table4[[#This Row],[Reporting Quarter]],"_",RIGHT(Table4[[#This Row],[Reporting Year]],2))),"")</f>
        <v/>
      </c>
      <c r="B219" s="30"/>
      <c r="C219" s="27" t="str">
        <f>IF(Table4[[#This Row],[Plan Code]]&lt;&gt;"",(VLOOKUP(Table4[[#This Row],[Plan Code]],Table2[#All],2,TRUE)),"")</f>
        <v/>
      </c>
      <c r="D219" s="27" t="str">
        <f>IF(Table4[[#This Row],[Plan Code]]&lt;&gt;"",(VLOOKUP(Table4[[#This Row],[Plan Code]],Table2[#All],3,TRUE)),"")</f>
        <v/>
      </c>
      <c r="E219" s="30"/>
      <c r="F219" s="30"/>
      <c r="G219" s="31"/>
      <c r="H219" s="31"/>
      <c r="I219" s="31"/>
      <c r="J219" s="31"/>
      <c r="K219" s="31"/>
      <c r="L219" s="31"/>
      <c r="M219" s="31"/>
      <c r="N219" s="31"/>
      <c r="O219" s="31"/>
      <c r="P219" s="31"/>
      <c r="Q219" s="31"/>
      <c r="R219" s="42"/>
      <c r="S219" s="41" t="str">
        <f>_xlfn.CONCAT('Contact Info'!$B$3, ", ", 'Contact Info'!$B$4, ", ", 'Contact Info'!$B$5,", ", 'Contact Info'!$B$6)</f>
        <v>Lisa Heffner, Contracts Manager, lheffner@ccah-alliance.org, 831-430-2634</v>
      </c>
      <c r="T219" s="26"/>
    </row>
    <row r="220" spans="1:20" ht="30" x14ac:dyDescent="0.25">
      <c r="A220" s="27" t="str">
        <f>IF(AND(Table4[[#This Row],[Plan Code]]&lt;&gt;"",Table4[[#This Row],[Reporting Quarter]]&lt;&gt;"",Table4[[#This Row],[Reporting Year]]&lt;&gt;""),(_xlfn.CONCAT(ROW()-2,"_",Table4[[#This Row],[Plan Code]],"_",Table4[[#This Row],[Column1]],"_",Table4[[#This Row],[Reporting Quarter]],"_",RIGHT(Table4[[#This Row],[Reporting Year]],2))),"")</f>
        <v/>
      </c>
      <c r="B220" s="30"/>
      <c r="C220" s="27" t="str">
        <f>IF(Table4[[#This Row],[Plan Code]]&lt;&gt;"",(VLOOKUP(Table4[[#This Row],[Plan Code]],Table2[#All],2,TRUE)),"")</f>
        <v/>
      </c>
      <c r="D220" s="27" t="str">
        <f>IF(Table4[[#This Row],[Plan Code]]&lt;&gt;"",(VLOOKUP(Table4[[#This Row],[Plan Code]],Table2[#All],3,TRUE)),"")</f>
        <v/>
      </c>
      <c r="E220" s="30"/>
      <c r="F220" s="30"/>
      <c r="G220" s="31"/>
      <c r="H220" s="31"/>
      <c r="I220" s="31"/>
      <c r="J220" s="31"/>
      <c r="K220" s="31"/>
      <c r="L220" s="31"/>
      <c r="M220" s="31"/>
      <c r="N220" s="31"/>
      <c r="O220" s="31"/>
      <c r="P220" s="31"/>
      <c r="Q220" s="31"/>
      <c r="R220" s="42"/>
      <c r="S220" s="41" t="str">
        <f>_xlfn.CONCAT('Contact Info'!$B$3, ", ", 'Contact Info'!$B$4, ", ", 'Contact Info'!$B$5,", ", 'Contact Info'!$B$6)</f>
        <v>Lisa Heffner, Contracts Manager, lheffner@ccah-alliance.org, 831-430-2634</v>
      </c>
      <c r="T220" s="26"/>
    </row>
    <row r="221" spans="1:20" ht="30" x14ac:dyDescent="0.25">
      <c r="A221" s="27" t="str">
        <f>IF(AND(Table4[[#This Row],[Plan Code]]&lt;&gt;"",Table4[[#This Row],[Reporting Quarter]]&lt;&gt;"",Table4[[#This Row],[Reporting Year]]&lt;&gt;""),(_xlfn.CONCAT(ROW()-2,"_",Table4[[#This Row],[Plan Code]],"_",Table4[[#This Row],[Column1]],"_",Table4[[#This Row],[Reporting Quarter]],"_",RIGHT(Table4[[#This Row],[Reporting Year]],2))),"")</f>
        <v/>
      </c>
      <c r="B221" s="30"/>
      <c r="C221" s="27" t="str">
        <f>IF(Table4[[#This Row],[Plan Code]]&lt;&gt;"",(VLOOKUP(Table4[[#This Row],[Plan Code]],Table2[#All],2,TRUE)),"")</f>
        <v/>
      </c>
      <c r="D221" s="27" t="str">
        <f>IF(Table4[[#This Row],[Plan Code]]&lt;&gt;"",(VLOOKUP(Table4[[#This Row],[Plan Code]],Table2[#All],3,TRUE)),"")</f>
        <v/>
      </c>
      <c r="E221" s="30"/>
      <c r="F221" s="30"/>
      <c r="G221" s="31"/>
      <c r="H221" s="31"/>
      <c r="I221" s="31"/>
      <c r="J221" s="31"/>
      <c r="K221" s="31"/>
      <c r="L221" s="31"/>
      <c r="M221" s="31"/>
      <c r="N221" s="31"/>
      <c r="O221" s="31"/>
      <c r="P221" s="31"/>
      <c r="Q221" s="31"/>
      <c r="R221" s="42"/>
      <c r="S221" s="41" t="str">
        <f>_xlfn.CONCAT('Contact Info'!$B$3, ", ", 'Contact Info'!$B$4, ", ", 'Contact Info'!$B$5,", ", 'Contact Info'!$B$6)</f>
        <v>Lisa Heffner, Contracts Manager, lheffner@ccah-alliance.org, 831-430-2634</v>
      </c>
      <c r="T221" s="26"/>
    </row>
    <row r="222" spans="1:20" ht="30" x14ac:dyDescent="0.25">
      <c r="A222" s="27" t="str">
        <f>IF(AND(Table4[[#This Row],[Plan Code]]&lt;&gt;"",Table4[[#This Row],[Reporting Quarter]]&lt;&gt;"",Table4[[#This Row],[Reporting Year]]&lt;&gt;""),(_xlfn.CONCAT(ROW()-2,"_",Table4[[#This Row],[Plan Code]],"_",Table4[[#This Row],[Column1]],"_",Table4[[#This Row],[Reporting Quarter]],"_",RIGHT(Table4[[#This Row],[Reporting Year]],2))),"")</f>
        <v/>
      </c>
      <c r="B222" s="30"/>
      <c r="C222" s="27" t="str">
        <f>IF(Table4[[#This Row],[Plan Code]]&lt;&gt;"",(VLOOKUP(Table4[[#This Row],[Plan Code]],Table2[#All],2,TRUE)),"")</f>
        <v/>
      </c>
      <c r="D222" s="27" t="str">
        <f>IF(Table4[[#This Row],[Plan Code]]&lt;&gt;"",(VLOOKUP(Table4[[#This Row],[Plan Code]],Table2[#All],3,TRUE)),"")</f>
        <v/>
      </c>
      <c r="E222" s="30"/>
      <c r="F222" s="30"/>
      <c r="G222" s="31"/>
      <c r="H222" s="31"/>
      <c r="I222" s="31"/>
      <c r="J222" s="31"/>
      <c r="K222" s="31"/>
      <c r="L222" s="31"/>
      <c r="M222" s="31"/>
      <c r="N222" s="31"/>
      <c r="O222" s="31"/>
      <c r="P222" s="31"/>
      <c r="Q222" s="31"/>
      <c r="R222" s="42"/>
      <c r="S222" s="41" t="str">
        <f>_xlfn.CONCAT('Contact Info'!$B$3, ", ", 'Contact Info'!$B$4, ", ", 'Contact Info'!$B$5,", ", 'Contact Info'!$B$6)</f>
        <v>Lisa Heffner, Contracts Manager, lheffner@ccah-alliance.org, 831-430-2634</v>
      </c>
      <c r="T222" s="26"/>
    </row>
    <row r="223" spans="1:20" ht="30" x14ac:dyDescent="0.25">
      <c r="A223" s="27" t="str">
        <f>IF(AND(Table4[[#This Row],[Plan Code]]&lt;&gt;"",Table4[[#This Row],[Reporting Quarter]]&lt;&gt;"",Table4[[#This Row],[Reporting Year]]&lt;&gt;""),(_xlfn.CONCAT(ROW()-2,"_",Table4[[#This Row],[Plan Code]],"_",Table4[[#This Row],[Column1]],"_",Table4[[#This Row],[Reporting Quarter]],"_",RIGHT(Table4[[#This Row],[Reporting Year]],2))),"")</f>
        <v/>
      </c>
      <c r="B223" s="30"/>
      <c r="C223" s="27" t="str">
        <f>IF(Table4[[#This Row],[Plan Code]]&lt;&gt;"",(VLOOKUP(Table4[[#This Row],[Plan Code]],Table2[#All],2,TRUE)),"")</f>
        <v/>
      </c>
      <c r="D223" s="27" t="str">
        <f>IF(Table4[[#This Row],[Plan Code]]&lt;&gt;"",(VLOOKUP(Table4[[#This Row],[Plan Code]],Table2[#All],3,TRUE)),"")</f>
        <v/>
      </c>
      <c r="E223" s="30"/>
      <c r="F223" s="30"/>
      <c r="G223" s="31"/>
      <c r="H223" s="31"/>
      <c r="I223" s="31"/>
      <c r="J223" s="31"/>
      <c r="K223" s="31"/>
      <c r="L223" s="31"/>
      <c r="M223" s="31"/>
      <c r="N223" s="31"/>
      <c r="O223" s="31"/>
      <c r="P223" s="31"/>
      <c r="Q223" s="31"/>
      <c r="R223" s="42"/>
      <c r="S223" s="41" t="str">
        <f>_xlfn.CONCAT('Contact Info'!$B$3, ", ", 'Contact Info'!$B$4, ", ", 'Contact Info'!$B$5,", ", 'Contact Info'!$B$6)</f>
        <v>Lisa Heffner, Contracts Manager, lheffner@ccah-alliance.org, 831-430-2634</v>
      </c>
      <c r="T223" s="26"/>
    </row>
    <row r="224" spans="1:20" ht="30" x14ac:dyDescent="0.25">
      <c r="A224" s="27" t="str">
        <f>IF(AND(Table4[[#This Row],[Plan Code]]&lt;&gt;"",Table4[[#This Row],[Reporting Quarter]]&lt;&gt;"",Table4[[#This Row],[Reporting Year]]&lt;&gt;""),(_xlfn.CONCAT(ROW()-2,"_",Table4[[#This Row],[Plan Code]],"_",Table4[[#This Row],[Column1]],"_",Table4[[#This Row],[Reporting Quarter]],"_",RIGHT(Table4[[#This Row],[Reporting Year]],2))),"")</f>
        <v/>
      </c>
      <c r="B224" s="30"/>
      <c r="C224" s="27" t="str">
        <f>IF(Table4[[#This Row],[Plan Code]]&lt;&gt;"",(VLOOKUP(Table4[[#This Row],[Plan Code]],Table2[#All],2,TRUE)),"")</f>
        <v/>
      </c>
      <c r="D224" s="27" t="str">
        <f>IF(Table4[[#This Row],[Plan Code]]&lt;&gt;"",(VLOOKUP(Table4[[#This Row],[Plan Code]],Table2[#All],3,TRUE)),"")</f>
        <v/>
      </c>
      <c r="E224" s="30"/>
      <c r="F224" s="30"/>
      <c r="G224" s="31"/>
      <c r="H224" s="31"/>
      <c r="I224" s="31"/>
      <c r="J224" s="31"/>
      <c r="K224" s="31"/>
      <c r="L224" s="31"/>
      <c r="M224" s="31"/>
      <c r="N224" s="31"/>
      <c r="O224" s="31"/>
      <c r="P224" s="31"/>
      <c r="Q224" s="31"/>
      <c r="R224" s="42"/>
      <c r="S224" s="41" t="str">
        <f>_xlfn.CONCAT('Contact Info'!$B$3, ", ", 'Contact Info'!$B$4, ", ", 'Contact Info'!$B$5,", ", 'Contact Info'!$B$6)</f>
        <v>Lisa Heffner, Contracts Manager, lheffner@ccah-alliance.org, 831-430-2634</v>
      </c>
      <c r="T224" s="26"/>
    </row>
    <row r="225" spans="1:20" ht="30" x14ac:dyDescent="0.25">
      <c r="A225" s="27" t="str">
        <f>IF(AND(Table4[[#This Row],[Plan Code]]&lt;&gt;"",Table4[[#This Row],[Reporting Quarter]]&lt;&gt;"",Table4[[#This Row],[Reporting Year]]&lt;&gt;""),(_xlfn.CONCAT(ROW()-2,"_",Table4[[#This Row],[Plan Code]],"_",Table4[[#This Row],[Column1]],"_",Table4[[#This Row],[Reporting Quarter]],"_",RIGHT(Table4[[#This Row],[Reporting Year]],2))),"")</f>
        <v/>
      </c>
      <c r="B225" s="30"/>
      <c r="C225" s="27" t="str">
        <f>IF(Table4[[#This Row],[Plan Code]]&lt;&gt;"",(VLOOKUP(Table4[[#This Row],[Plan Code]],Table2[#All],2,TRUE)),"")</f>
        <v/>
      </c>
      <c r="D225" s="27" t="str">
        <f>IF(Table4[[#This Row],[Plan Code]]&lt;&gt;"",(VLOOKUP(Table4[[#This Row],[Plan Code]],Table2[#All],3,TRUE)),"")</f>
        <v/>
      </c>
      <c r="E225" s="30"/>
      <c r="F225" s="30"/>
      <c r="G225" s="31"/>
      <c r="H225" s="31"/>
      <c r="I225" s="31"/>
      <c r="J225" s="31"/>
      <c r="K225" s="31"/>
      <c r="L225" s="31"/>
      <c r="M225" s="31"/>
      <c r="N225" s="31"/>
      <c r="O225" s="31"/>
      <c r="P225" s="31"/>
      <c r="Q225" s="31"/>
      <c r="R225" s="42"/>
      <c r="S225" s="41" t="str">
        <f>_xlfn.CONCAT('Contact Info'!$B$3, ", ", 'Contact Info'!$B$4, ", ", 'Contact Info'!$B$5,", ", 'Contact Info'!$B$6)</f>
        <v>Lisa Heffner, Contracts Manager, lheffner@ccah-alliance.org, 831-430-2634</v>
      </c>
      <c r="T225" s="26"/>
    </row>
    <row r="226" spans="1:20" ht="30" x14ac:dyDescent="0.25">
      <c r="A226" s="27" t="str">
        <f>IF(AND(Table4[[#This Row],[Plan Code]]&lt;&gt;"",Table4[[#This Row],[Reporting Quarter]]&lt;&gt;"",Table4[[#This Row],[Reporting Year]]&lt;&gt;""),(_xlfn.CONCAT(ROW()-2,"_",Table4[[#This Row],[Plan Code]],"_",Table4[[#This Row],[Column1]],"_",Table4[[#This Row],[Reporting Quarter]],"_",RIGHT(Table4[[#This Row],[Reporting Year]],2))),"")</f>
        <v/>
      </c>
      <c r="B226" s="30"/>
      <c r="C226" s="27" t="str">
        <f>IF(Table4[[#This Row],[Plan Code]]&lt;&gt;"",(VLOOKUP(Table4[[#This Row],[Plan Code]],Table2[#All],2,TRUE)),"")</f>
        <v/>
      </c>
      <c r="D226" s="27" t="str">
        <f>IF(Table4[[#This Row],[Plan Code]]&lt;&gt;"",(VLOOKUP(Table4[[#This Row],[Plan Code]],Table2[#All],3,TRUE)),"")</f>
        <v/>
      </c>
      <c r="E226" s="30"/>
      <c r="F226" s="30"/>
      <c r="G226" s="31"/>
      <c r="H226" s="31"/>
      <c r="I226" s="31"/>
      <c r="J226" s="31"/>
      <c r="K226" s="31"/>
      <c r="L226" s="31"/>
      <c r="M226" s="31"/>
      <c r="N226" s="31"/>
      <c r="O226" s="31"/>
      <c r="P226" s="31"/>
      <c r="Q226" s="31"/>
      <c r="R226" s="42"/>
      <c r="S226" s="41" t="str">
        <f>_xlfn.CONCAT('Contact Info'!$B$3, ", ", 'Contact Info'!$B$4, ", ", 'Contact Info'!$B$5,", ", 'Contact Info'!$B$6)</f>
        <v>Lisa Heffner, Contracts Manager, lheffner@ccah-alliance.org, 831-430-2634</v>
      </c>
      <c r="T226" s="26"/>
    </row>
    <row r="227" spans="1:20" ht="30" x14ac:dyDescent="0.25">
      <c r="A227" s="27" t="str">
        <f>IF(AND(Table4[[#This Row],[Plan Code]]&lt;&gt;"",Table4[[#This Row],[Reporting Quarter]]&lt;&gt;"",Table4[[#This Row],[Reporting Year]]&lt;&gt;""),(_xlfn.CONCAT(ROW()-2,"_",Table4[[#This Row],[Plan Code]],"_",Table4[[#This Row],[Column1]],"_",Table4[[#This Row],[Reporting Quarter]],"_",RIGHT(Table4[[#This Row],[Reporting Year]],2))),"")</f>
        <v/>
      </c>
      <c r="B227" s="30"/>
      <c r="C227" s="27" t="str">
        <f>IF(Table4[[#This Row],[Plan Code]]&lt;&gt;"",(VLOOKUP(Table4[[#This Row],[Plan Code]],Table2[#All],2,TRUE)),"")</f>
        <v/>
      </c>
      <c r="D227" s="27" t="str">
        <f>IF(Table4[[#This Row],[Plan Code]]&lt;&gt;"",(VLOOKUP(Table4[[#This Row],[Plan Code]],Table2[#All],3,TRUE)),"")</f>
        <v/>
      </c>
      <c r="E227" s="30"/>
      <c r="F227" s="30"/>
      <c r="G227" s="31"/>
      <c r="H227" s="31"/>
      <c r="I227" s="31"/>
      <c r="J227" s="31"/>
      <c r="K227" s="31"/>
      <c r="L227" s="31"/>
      <c r="M227" s="31"/>
      <c r="N227" s="31"/>
      <c r="O227" s="31"/>
      <c r="P227" s="31"/>
      <c r="Q227" s="31"/>
      <c r="R227" s="42"/>
      <c r="S227" s="41" t="str">
        <f>_xlfn.CONCAT('Contact Info'!$B$3, ", ", 'Contact Info'!$B$4, ", ", 'Contact Info'!$B$5,", ", 'Contact Info'!$B$6)</f>
        <v>Lisa Heffner, Contracts Manager, lheffner@ccah-alliance.org, 831-430-2634</v>
      </c>
      <c r="T227" s="26"/>
    </row>
    <row r="228" spans="1:20" ht="30" x14ac:dyDescent="0.25">
      <c r="A228" s="27" t="str">
        <f>IF(AND(Table4[[#This Row],[Plan Code]]&lt;&gt;"",Table4[[#This Row],[Reporting Quarter]]&lt;&gt;"",Table4[[#This Row],[Reporting Year]]&lt;&gt;""),(_xlfn.CONCAT(ROW()-2,"_",Table4[[#This Row],[Plan Code]],"_",Table4[[#This Row],[Column1]],"_",Table4[[#This Row],[Reporting Quarter]],"_",RIGHT(Table4[[#This Row],[Reporting Year]],2))),"")</f>
        <v/>
      </c>
      <c r="B228" s="30"/>
      <c r="C228" s="27" t="str">
        <f>IF(Table4[[#This Row],[Plan Code]]&lt;&gt;"",(VLOOKUP(Table4[[#This Row],[Plan Code]],Table2[#All],2,TRUE)),"")</f>
        <v/>
      </c>
      <c r="D228" s="27" t="str">
        <f>IF(Table4[[#This Row],[Plan Code]]&lt;&gt;"",(VLOOKUP(Table4[[#This Row],[Plan Code]],Table2[#All],3,TRUE)),"")</f>
        <v/>
      </c>
      <c r="E228" s="30"/>
      <c r="F228" s="30"/>
      <c r="G228" s="31"/>
      <c r="H228" s="31"/>
      <c r="I228" s="31"/>
      <c r="J228" s="31"/>
      <c r="K228" s="31"/>
      <c r="L228" s="31"/>
      <c r="M228" s="31"/>
      <c r="N228" s="31"/>
      <c r="O228" s="31"/>
      <c r="P228" s="31"/>
      <c r="Q228" s="31"/>
      <c r="R228" s="42"/>
      <c r="S228" s="41" t="str">
        <f>_xlfn.CONCAT('Contact Info'!$B$3, ", ", 'Contact Info'!$B$4, ", ", 'Contact Info'!$B$5,", ", 'Contact Info'!$B$6)</f>
        <v>Lisa Heffner, Contracts Manager, lheffner@ccah-alliance.org, 831-430-2634</v>
      </c>
      <c r="T228" s="26"/>
    </row>
    <row r="229" spans="1:20" ht="30" x14ac:dyDescent="0.25">
      <c r="A229" s="27" t="str">
        <f>IF(AND(Table4[[#This Row],[Plan Code]]&lt;&gt;"",Table4[[#This Row],[Reporting Quarter]]&lt;&gt;"",Table4[[#This Row],[Reporting Year]]&lt;&gt;""),(_xlfn.CONCAT(ROW()-2,"_",Table4[[#This Row],[Plan Code]],"_",Table4[[#This Row],[Column1]],"_",Table4[[#This Row],[Reporting Quarter]],"_",RIGHT(Table4[[#This Row],[Reporting Year]],2))),"")</f>
        <v/>
      </c>
      <c r="B229" s="30"/>
      <c r="C229" s="27" t="str">
        <f>IF(Table4[[#This Row],[Plan Code]]&lt;&gt;"",(VLOOKUP(Table4[[#This Row],[Plan Code]],Table2[#All],2,TRUE)),"")</f>
        <v/>
      </c>
      <c r="D229" s="27" t="str">
        <f>IF(Table4[[#This Row],[Plan Code]]&lt;&gt;"",(VLOOKUP(Table4[[#This Row],[Plan Code]],Table2[#All],3,TRUE)),"")</f>
        <v/>
      </c>
      <c r="E229" s="30"/>
      <c r="F229" s="30"/>
      <c r="G229" s="31"/>
      <c r="H229" s="31"/>
      <c r="I229" s="31"/>
      <c r="J229" s="31"/>
      <c r="K229" s="31"/>
      <c r="L229" s="31"/>
      <c r="M229" s="31"/>
      <c r="N229" s="31"/>
      <c r="O229" s="31"/>
      <c r="P229" s="31"/>
      <c r="Q229" s="31"/>
      <c r="R229" s="42"/>
      <c r="S229" s="41" t="str">
        <f>_xlfn.CONCAT('Contact Info'!$B$3, ", ", 'Contact Info'!$B$4, ", ", 'Contact Info'!$B$5,", ", 'Contact Info'!$B$6)</f>
        <v>Lisa Heffner, Contracts Manager, lheffner@ccah-alliance.org, 831-430-2634</v>
      </c>
      <c r="T229" s="26"/>
    </row>
    <row r="230" spans="1:20" ht="30" x14ac:dyDescent="0.25">
      <c r="A230" s="27" t="str">
        <f>IF(AND(Table4[[#This Row],[Plan Code]]&lt;&gt;"",Table4[[#This Row],[Reporting Quarter]]&lt;&gt;"",Table4[[#This Row],[Reporting Year]]&lt;&gt;""),(_xlfn.CONCAT(ROW()-2,"_",Table4[[#This Row],[Plan Code]],"_",Table4[[#This Row],[Column1]],"_",Table4[[#This Row],[Reporting Quarter]],"_",RIGHT(Table4[[#This Row],[Reporting Year]],2))),"")</f>
        <v/>
      </c>
      <c r="B230" s="30"/>
      <c r="C230" s="27" t="str">
        <f>IF(Table4[[#This Row],[Plan Code]]&lt;&gt;"",(VLOOKUP(Table4[[#This Row],[Plan Code]],Table2[#All],2,TRUE)),"")</f>
        <v/>
      </c>
      <c r="D230" s="27" t="str">
        <f>IF(Table4[[#This Row],[Plan Code]]&lt;&gt;"",(VLOOKUP(Table4[[#This Row],[Plan Code]],Table2[#All],3,TRUE)),"")</f>
        <v/>
      </c>
      <c r="E230" s="30"/>
      <c r="F230" s="30"/>
      <c r="G230" s="31"/>
      <c r="H230" s="31"/>
      <c r="I230" s="31"/>
      <c r="J230" s="31"/>
      <c r="K230" s="31"/>
      <c r="L230" s="31"/>
      <c r="M230" s="31"/>
      <c r="N230" s="31"/>
      <c r="O230" s="31"/>
      <c r="P230" s="31"/>
      <c r="Q230" s="31"/>
      <c r="R230" s="42"/>
      <c r="S230" s="41" t="str">
        <f>_xlfn.CONCAT('Contact Info'!$B$3, ", ", 'Contact Info'!$B$4, ", ", 'Contact Info'!$B$5,", ", 'Contact Info'!$B$6)</f>
        <v>Lisa Heffner, Contracts Manager, lheffner@ccah-alliance.org, 831-430-2634</v>
      </c>
      <c r="T230" s="26"/>
    </row>
    <row r="231" spans="1:20" ht="30" x14ac:dyDescent="0.25">
      <c r="A231" s="27" t="str">
        <f>IF(AND(Table4[[#This Row],[Plan Code]]&lt;&gt;"",Table4[[#This Row],[Reporting Quarter]]&lt;&gt;"",Table4[[#This Row],[Reporting Year]]&lt;&gt;""),(_xlfn.CONCAT(ROW()-2,"_",Table4[[#This Row],[Plan Code]],"_",Table4[[#This Row],[Column1]],"_",Table4[[#This Row],[Reporting Quarter]],"_",RIGHT(Table4[[#This Row],[Reporting Year]],2))),"")</f>
        <v/>
      </c>
      <c r="B231" s="30"/>
      <c r="C231" s="27" t="str">
        <f>IF(Table4[[#This Row],[Plan Code]]&lt;&gt;"",(VLOOKUP(Table4[[#This Row],[Plan Code]],Table2[#All],2,TRUE)),"")</f>
        <v/>
      </c>
      <c r="D231" s="27" t="str">
        <f>IF(Table4[[#This Row],[Plan Code]]&lt;&gt;"",(VLOOKUP(Table4[[#This Row],[Plan Code]],Table2[#All],3,TRUE)),"")</f>
        <v/>
      </c>
      <c r="E231" s="30"/>
      <c r="F231" s="30"/>
      <c r="G231" s="31"/>
      <c r="H231" s="31"/>
      <c r="I231" s="31"/>
      <c r="J231" s="31"/>
      <c r="K231" s="31"/>
      <c r="L231" s="31"/>
      <c r="M231" s="31"/>
      <c r="N231" s="31"/>
      <c r="O231" s="31"/>
      <c r="P231" s="31"/>
      <c r="Q231" s="31"/>
      <c r="R231" s="42"/>
      <c r="S231" s="41" t="str">
        <f>_xlfn.CONCAT('Contact Info'!$B$3, ", ", 'Contact Info'!$B$4, ", ", 'Contact Info'!$B$5,", ", 'Contact Info'!$B$6)</f>
        <v>Lisa Heffner, Contracts Manager, lheffner@ccah-alliance.org, 831-430-2634</v>
      </c>
      <c r="T231" s="26"/>
    </row>
    <row r="232" spans="1:20" ht="30" x14ac:dyDescent="0.25">
      <c r="A232" s="27" t="str">
        <f>IF(AND(Table4[[#This Row],[Plan Code]]&lt;&gt;"",Table4[[#This Row],[Reporting Quarter]]&lt;&gt;"",Table4[[#This Row],[Reporting Year]]&lt;&gt;""),(_xlfn.CONCAT(ROW()-2,"_",Table4[[#This Row],[Plan Code]],"_",Table4[[#This Row],[Column1]],"_",Table4[[#This Row],[Reporting Quarter]],"_",RIGHT(Table4[[#This Row],[Reporting Year]],2))),"")</f>
        <v/>
      </c>
      <c r="B232" s="30"/>
      <c r="C232" s="27" t="str">
        <f>IF(Table4[[#This Row],[Plan Code]]&lt;&gt;"",(VLOOKUP(Table4[[#This Row],[Plan Code]],Table2[#All],2,TRUE)),"")</f>
        <v/>
      </c>
      <c r="D232" s="27" t="str">
        <f>IF(Table4[[#This Row],[Plan Code]]&lt;&gt;"",(VLOOKUP(Table4[[#This Row],[Plan Code]],Table2[#All],3,TRUE)),"")</f>
        <v/>
      </c>
      <c r="E232" s="30"/>
      <c r="F232" s="30"/>
      <c r="G232" s="31"/>
      <c r="H232" s="31"/>
      <c r="I232" s="31"/>
      <c r="J232" s="31"/>
      <c r="K232" s="31"/>
      <c r="L232" s="31"/>
      <c r="M232" s="31"/>
      <c r="N232" s="31"/>
      <c r="O232" s="31"/>
      <c r="P232" s="31"/>
      <c r="Q232" s="31"/>
      <c r="R232" s="42"/>
      <c r="S232" s="41" t="str">
        <f>_xlfn.CONCAT('Contact Info'!$B$3, ", ", 'Contact Info'!$B$4, ", ", 'Contact Info'!$B$5,", ", 'Contact Info'!$B$6)</f>
        <v>Lisa Heffner, Contracts Manager, lheffner@ccah-alliance.org, 831-430-2634</v>
      </c>
      <c r="T232" s="26"/>
    </row>
    <row r="233" spans="1:20" ht="30" x14ac:dyDescent="0.25">
      <c r="A233" s="27" t="str">
        <f>IF(AND(Table4[[#This Row],[Plan Code]]&lt;&gt;"",Table4[[#This Row],[Reporting Quarter]]&lt;&gt;"",Table4[[#This Row],[Reporting Year]]&lt;&gt;""),(_xlfn.CONCAT(ROW()-2,"_",Table4[[#This Row],[Plan Code]],"_",Table4[[#This Row],[Column1]],"_",Table4[[#This Row],[Reporting Quarter]],"_",RIGHT(Table4[[#This Row],[Reporting Year]],2))),"")</f>
        <v/>
      </c>
      <c r="B233" s="30"/>
      <c r="C233" s="27" t="str">
        <f>IF(Table4[[#This Row],[Plan Code]]&lt;&gt;"",(VLOOKUP(Table4[[#This Row],[Plan Code]],Table2[#All],2,TRUE)),"")</f>
        <v/>
      </c>
      <c r="D233" s="27" t="str">
        <f>IF(Table4[[#This Row],[Plan Code]]&lt;&gt;"",(VLOOKUP(Table4[[#This Row],[Plan Code]],Table2[#All],3,TRUE)),"")</f>
        <v/>
      </c>
      <c r="E233" s="30"/>
      <c r="F233" s="30"/>
      <c r="G233" s="31"/>
      <c r="H233" s="31"/>
      <c r="I233" s="31"/>
      <c r="J233" s="31"/>
      <c r="K233" s="31"/>
      <c r="L233" s="31"/>
      <c r="M233" s="31"/>
      <c r="N233" s="31"/>
      <c r="O233" s="31"/>
      <c r="P233" s="31"/>
      <c r="Q233" s="31"/>
      <c r="R233" s="42"/>
      <c r="S233" s="41" t="str">
        <f>_xlfn.CONCAT('Contact Info'!$B$3, ", ", 'Contact Info'!$B$4, ", ", 'Contact Info'!$B$5,", ", 'Contact Info'!$B$6)</f>
        <v>Lisa Heffner, Contracts Manager, lheffner@ccah-alliance.org, 831-430-2634</v>
      </c>
      <c r="T233" s="26"/>
    </row>
    <row r="234" spans="1:20" ht="30" x14ac:dyDescent="0.25">
      <c r="A234" s="27" t="str">
        <f>IF(AND(Table4[[#This Row],[Plan Code]]&lt;&gt;"",Table4[[#This Row],[Reporting Quarter]]&lt;&gt;"",Table4[[#This Row],[Reporting Year]]&lt;&gt;""),(_xlfn.CONCAT(ROW()-2,"_",Table4[[#This Row],[Plan Code]],"_",Table4[[#This Row],[Column1]],"_",Table4[[#This Row],[Reporting Quarter]],"_",RIGHT(Table4[[#This Row],[Reporting Year]],2))),"")</f>
        <v/>
      </c>
      <c r="B234" s="30"/>
      <c r="C234" s="27" t="str">
        <f>IF(Table4[[#This Row],[Plan Code]]&lt;&gt;"",(VLOOKUP(Table4[[#This Row],[Plan Code]],Table2[#All],2,TRUE)),"")</f>
        <v/>
      </c>
      <c r="D234" s="27" t="str">
        <f>IF(Table4[[#This Row],[Plan Code]]&lt;&gt;"",(VLOOKUP(Table4[[#This Row],[Plan Code]],Table2[#All],3,TRUE)),"")</f>
        <v/>
      </c>
      <c r="E234" s="30"/>
      <c r="F234" s="30"/>
      <c r="G234" s="31"/>
      <c r="H234" s="31"/>
      <c r="I234" s="31"/>
      <c r="J234" s="31"/>
      <c r="K234" s="31"/>
      <c r="L234" s="31"/>
      <c r="M234" s="31"/>
      <c r="N234" s="31"/>
      <c r="O234" s="31"/>
      <c r="P234" s="31"/>
      <c r="Q234" s="31"/>
      <c r="R234" s="42"/>
      <c r="S234" s="41" t="str">
        <f>_xlfn.CONCAT('Contact Info'!$B$3, ", ", 'Contact Info'!$B$4, ", ", 'Contact Info'!$B$5,", ", 'Contact Info'!$B$6)</f>
        <v>Lisa Heffner, Contracts Manager, lheffner@ccah-alliance.org, 831-430-2634</v>
      </c>
      <c r="T234" s="26"/>
    </row>
    <row r="235" spans="1:20" ht="30" x14ac:dyDescent="0.25">
      <c r="A235" s="27" t="str">
        <f>IF(AND(Table4[[#This Row],[Plan Code]]&lt;&gt;"",Table4[[#This Row],[Reporting Quarter]]&lt;&gt;"",Table4[[#This Row],[Reporting Year]]&lt;&gt;""),(_xlfn.CONCAT(ROW()-2,"_",Table4[[#This Row],[Plan Code]],"_",Table4[[#This Row],[Column1]],"_",Table4[[#This Row],[Reporting Quarter]],"_",RIGHT(Table4[[#This Row],[Reporting Year]],2))),"")</f>
        <v/>
      </c>
      <c r="B235" s="30"/>
      <c r="C235" s="27" t="str">
        <f>IF(Table4[[#This Row],[Plan Code]]&lt;&gt;"",(VLOOKUP(Table4[[#This Row],[Plan Code]],Table2[#All],2,TRUE)),"")</f>
        <v/>
      </c>
      <c r="D235" s="27" t="str">
        <f>IF(Table4[[#This Row],[Plan Code]]&lt;&gt;"",(VLOOKUP(Table4[[#This Row],[Plan Code]],Table2[#All],3,TRUE)),"")</f>
        <v/>
      </c>
      <c r="E235" s="30"/>
      <c r="F235" s="30"/>
      <c r="G235" s="31"/>
      <c r="H235" s="31"/>
      <c r="I235" s="31"/>
      <c r="J235" s="31"/>
      <c r="K235" s="31"/>
      <c r="L235" s="31"/>
      <c r="M235" s="31"/>
      <c r="N235" s="31"/>
      <c r="O235" s="31"/>
      <c r="P235" s="31"/>
      <c r="Q235" s="31"/>
      <c r="R235" s="42"/>
      <c r="S235" s="41" t="str">
        <f>_xlfn.CONCAT('Contact Info'!$B$3, ", ", 'Contact Info'!$B$4, ", ", 'Contact Info'!$B$5,", ", 'Contact Info'!$B$6)</f>
        <v>Lisa Heffner, Contracts Manager, lheffner@ccah-alliance.org, 831-430-2634</v>
      </c>
      <c r="T235" s="26"/>
    </row>
    <row r="236" spans="1:20" ht="30" x14ac:dyDescent="0.25">
      <c r="A236" s="27" t="str">
        <f>IF(AND(Table4[[#This Row],[Plan Code]]&lt;&gt;"",Table4[[#This Row],[Reporting Quarter]]&lt;&gt;"",Table4[[#This Row],[Reporting Year]]&lt;&gt;""),(_xlfn.CONCAT(ROW()-2,"_",Table4[[#This Row],[Plan Code]],"_",Table4[[#This Row],[Column1]],"_",Table4[[#This Row],[Reporting Quarter]],"_",RIGHT(Table4[[#This Row],[Reporting Year]],2))),"")</f>
        <v/>
      </c>
      <c r="B236" s="30"/>
      <c r="C236" s="27" t="str">
        <f>IF(Table4[[#This Row],[Plan Code]]&lt;&gt;"",(VLOOKUP(Table4[[#This Row],[Plan Code]],Table2[#All],2,TRUE)),"")</f>
        <v/>
      </c>
      <c r="D236" s="27" t="str">
        <f>IF(Table4[[#This Row],[Plan Code]]&lt;&gt;"",(VLOOKUP(Table4[[#This Row],[Plan Code]],Table2[#All],3,TRUE)),"")</f>
        <v/>
      </c>
      <c r="E236" s="30"/>
      <c r="F236" s="30"/>
      <c r="G236" s="31"/>
      <c r="H236" s="31"/>
      <c r="I236" s="31"/>
      <c r="J236" s="31"/>
      <c r="K236" s="31"/>
      <c r="L236" s="31"/>
      <c r="M236" s="31"/>
      <c r="N236" s="31"/>
      <c r="O236" s="31"/>
      <c r="P236" s="31"/>
      <c r="Q236" s="31"/>
      <c r="R236" s="42"/>
      <c r="S236" s="41" t="str">
        <f>_xlfn.CONCAT('Contact Info'!$B$3, ", ", 'Contact Info'!$B$4, ", ", 'Contact Info'!$B$5,", ", 'Contact Info'!$B$6)</f>
        <v>Lisa Heffner, Contracts Manager, lheffner@ccah-alliance.org, 831-430-2634</v>
      </c>
      <c r="T236" s="26"/>
    </row>
    <row r="237" spans="1:20" ht="30" x14ac:dyDescent="0.25">
      <c r="A237" s="27" t="str">
        <f>IF(AND(Table4[[#This Row],[Plan Code]]&lt;&gt;"",Table4[[#This Row],[Reporting Quarter]]&lt;&gt;"",Table4[[#This Row],[Reporting Year]]&lt;&gt;""),(_xlfn.CONCAT(ROW()-2,"_",Table4[[#This Row],[Plan Code]],"_",Table4[[#This Row],[Column1]],"_",Table4[[#This Row],[Reporting Quarter]],"_",RIGHT(Table4[[#This Row],[Reporting Year]],2))),"")</f>
        <v/>
      </c>
      <c r="B237" s="30"/>
      <c r="C237" s="27" t="str">
        <f>IF(Table4[[#This Row],[Plan Code]]&lt;&gt;"",(VLOOKUP(Table4[[#This Row],[Plan Code]],Table2[#All],2,TRUE)),"")</f>
        <v/>
      </c>
      <c r="D237" s="27" t="str">
        <f>IF(Table4[[#This Row],[Plan Code]]&lt;&gt;"",(VLOOKUP(Table4[[#This Row],[Plan Code]],Table2[#All],3,TRUE)),"")</f>
        <v/>
      </c>
      <c r="E237" s="30"/>
      <c r="F237" s="30"/>
      <c r="G237" s="31"/>
      <c r="H237" s="31"/>
      <c r="I237" s="31"/>
      <c r="J237" s="31"/>
      <c r="K237" s="31"/>
      <c r="L237" s="31"/>
      <c r="M237" s="31"/>
      <c r="N237" s="31"/>
      <c r="O237" s="31"/>
      <c r="P237" s="31"/>
      <c r="Q237" s="31"/>
      <c r="R237" s="42"/>
      <c r="S237" s="41" t="str">
        <f>_xlfn.CONCAT('Contact Info'!$B$3, ", ", 'Contact Info'!$B$4, ", ", 'Contact Info'!$B$5,", ", 'Contact Info'!$B$6)</f>
        <v>Lisa Heffner, Contracts Manager, lheffner@ccah-alliance.org, 831-430-2634</v>
      </c>
      <c r="T237" s="26"/>
    </row>
    <row r="238" spans="1:20" ht="30" x14ac:dyDescent="0.25">
      <c r="A238" s="27" t="str">
        <f>IF(AND(Table4[[#This Row],[Plan Code]]&lt;&gt;"",Table4[[#This Row],[Reporting Quarter]]&lt;&gt;"",Table4[[#This Row],[Reporting Year]]&lt;&gt;""),(_xlfn.CONCAT(ROW()-2,"_",Table4[[#This Row],[Plan Code]],"_",Table4[[#This Row],[Column1]],"_",Table4[[#This Row],[Reporting Quarter]],"_",RIGHT(Table4[[#This Row],[Reporting Year]],2))),"")</f>
        <v/>
      </c>
      <c r="B238" s="30"/>
      <c r="C238" s="27" t="str">
        <f>IF(Table4[[#This Row],[Plan Code]]&lt;&gt;"",(VLOOKUP(Table4[[#This Row],[Plan Code]],Table2[#All],2,TRUE)),"")</f>
        <v/>
      </c>
      <c r="D238" s="27" t="str">
        <f>IF(Table4[[#This Row],[Plan Code]]&lt;&gt;"",(VLOOKUP(Table4[[#This Row],[Plan Code]],Table2[#All],3,TRUE)),"")</f>
        <v/>
      </c>
      <c r="E238" s="30"/>
      <c r="F238" s="30"/>
      <c r="G238" s="31"/>
      <c r="H238" s="31"/>
      <c r="I238" s="31"/>
      <c r="J238" s="31"/>
      <c r="K238" s="31"/>
      <c r="L238" s="31"/>
      <c r="M238" s="31"/>
      <c r="N238" s="31"/>
      <c r="O238" s="31"/>
      <c r="P238" s="31"/>
      <c r="Q238" s="31"/>
      <c r="R238" s="42"/>
      <c r="S238" s="41" t="str">
        <f>_xlfn.CONCAT('Contact Info'!$B$3, ", ", 'Contact Info'!$B$4, ", ", 'Contact Info'!$B$5,", ", 'Contact Info'!$B$6)</f>
        <v>Lisa Heffner, Contracts Manager, lheffner@ccah-alliance.org, 831-430-2634</v>
      </c>
      <c r="T238" s="26"/>
    </row>
    <row r="239" spans="1:20" ht="30" x14ac:dyDescent="0.25">
      <c r="A239" s="27" t="str">
        <f>IF(AND(Table4[[#This Row],[Plan Code]]&lt;&gt;"",Table4[[#This Row],[Reporting Quarter]]&lt;&gt;"",Table4[[#This Row],[Reporting Year]]&lt;&gt;""),(_xlfn.CONCAT(ROW()-2,"_",Table4[[#This Row],[Plan Code]],"_",Table4[[#This Row],[Column1]],"_",Table4[[#This Row],[Reporting Quarter]],"_",RIGHT(Table4[[#This Row],[Reporting Year]],2))),"")</f>
        <v/>
      </c>
      <c r="B239" s="30"/>
      <c r="C239" s="27" t="str">
        <f>IF(Table4[[#This Row],[Plan Code]]&lt;&gt;"",(VLOOKUP(Table4[[#This Row],[Plan Code]],Table2[#All],2,TRUE)),"")</f>
        <v/>
      </c>
      <c r="D239" s="27" t="str">
        <f>IF(Table4[[#This Row],[Plan Code]]&lt;&gt;"",(VLOOKUP(Table4[[#This Row],[Plan Code]],Table2[#All],3,TRUE)),"")</f>
        <v/>
      </c>
      <c r="E239" s="30"/>
      <c r="F239" s="30"/>
      <c r="G239" s="31"/>
      <c r="H239" s="31"/>
      <c r="I239" s="31"/>
      <c r="J239" s="31"/>
      <c r="K239" s="31"/>
      <c r="L239" s="31"/>
      <c r="M239" s="31"/>
      <c r="N239" s="31"/>
      <c r="O239" s="31"/>
      <c r="P239" s="31"/>
      <c r="Q239" s="31"/>
      <c r="R239" s="42"/>
      <c r="S239" s="41" t="str">
        <f>_xlfn.CONCAT('Contact Info'!$B$3, ", ", 'Contact Info'!$B$4, ", ", 'Contact Info'!$B$5,", ", 'Contact Info'!$B$6)</f>
        <v>Lisa Heffner, Contracts Manager, lheffner@ccah-alliance.org, 831-430-2634</v>
      </c>
      <c r="T239" s="26"/>
    </row>
    <row r="240" spans="1:20" ht="30" x14ac:dyDescent="0.25">
      <c r="A240" s="27" t="str">
        <f>IF(AND(Table4[[#This Row],[Plan Code]]&lt;&gt;"",Table4[[#This Row],[Reporting Quarter]]&lt;&gt;"",Table4[[#This Row],[Reporting Year]]&lt;&gt;""),(_xlfn.CONCAT(ROW()-2,"_",Table4[[#This Row],[Plan Code]],"_",Table4[[#This Row],[Column1]],"_",Table4[[#This Row],[Reporting Quarter]],"_",RIGHT(Table4[[#This Row],[Reporting Year]],2))),"")</f>
        <v/>
      </c>
      <c r="B240" s="30"/>
      <c r="C240" s="27" t="str">
        <f>IF(Table4[[#This Row],[Plan Code]]&lt;&gt;"",(VLOOKUP(Table4[[#This Row],[Plan Code]],Table2[#All],2,TRUE)),"")</f>
        <v/>
      </c>
      <c r="D240" s="27" t="str">
        <f>IF(Table4[[#This Row],[Plan Code]]&lt;&gt;"",(VLOOKUP(Table4[[#This Row],[Plan Code]],Table2[#All],3,TRUE)),"")</f>
        <v/>
      </c>
      <c r="E240" s="30"/>
      <c r="F240" s="30"/>
      <c r="G240" s="31"/>
      <c r="H240" s="31"/>
      <c r="I240" s="31"/>
      <c r="J240" s="31"/>
      <c r="K240" s="31"/>
      <c r="L240" s="31"/>
      <c r="M240" s="31"/>
      <c r="N240" s="31"/>
      <c r="O240" s="31"/>
      <c r="P240" s="31"/>
      <c r="Q240" s="31"/>
      <c r="R240" s="42"/>
      <c r="S240" s="41" t="str">
        <f>_xlfn.CONCAT('Contact Info'!$B$3, ", ", 'Contact Info'!$B$4, ", ", 'Contact Info'!$B$5,", ", 'Contact Info'!$B$6)</f>
        <v>Lisa Heffner, Contracts Manager, lheffner@ccah-alliance.org, 831-430-2634</v>
      </c>
      <c r="T240" s="26"/>
    </row>
    <row r="241" spans="1:20" ht="30" x14ac:dyDescent="0.25">
      <c r="A241" s="27" t="str">
        <f>IF(AND(Table4[[#This Row],[Plan Code]]&lt;&gt;"",Table4[[#This Row],[Reporting Quarter]]&lt;&gt;"",Table4[[#This Row],[Reporting Year]]&lt;&gt;""),(_xlfn.CONCAT(ROW()-2,"_",Table4[[#This Row],[Plan Code]],"_",Table4[[#This Row],[Column1]],"_",Table4[[#This Row],[Reporting Quarter]],"_",RIGHT(Table4[[#This Row],[Reporting Year]],2))),"")</f>
        <v/>
      </c>
      <c r="B241" s="30"/>
      <c r="C241" s="27" t="str">
        <f>IF(Table4[[#This Row],[Plan Code]]&lt;&gt;"",(VLOOKUP(Table4[[#This Row],[Plan Code]],Table2[#All],2,TRUE)),"")</f>
        <v/>
      </c>
      <c r="D241" s="27" t="str">
        <f>IF(Table4[[#This Row],[Plan Code]]&lt;&gt;"",(VLOOKUP(Table4[[#This Row],[Plan Code]],Table2[#All],3,TRUE)),"")</f>
        <v/>
      </c>
      <c r="E241" s="30"/>
      <c r="F241" s="30"/>
      <c r="G241" s="31"/>
      <c r="H241" s="31"/>
      <c r="I241" s="31"/>
      <c r="J241" s="31"/>
      <c r="K241" s="31"/>
      <c r="L241" s="31"/>
      <c r="M241" s="31"/>
      <c r="N241" s="31"/>
      <c r="O241" s="31"/>
      <c r="P241" s="31"/>
      <c r="Q241" s="31"/>
      <c r="R241" s="42"/>
      <c r="S241" s="41" t="str">
        <f>_xlfn.CONCAT('Contact Info'!$B$3, ", ", 'Contact Info'!$B$4, ", ", 'Contact Info'!$B$5,", ", 'Contact Info'!$B$6)</f>
        <v>Lisa Heffner, Contracts Manager, lheffner@ccah-alliance.org, 831-430-2634</v>
      </c>
      <c r="T241" s="26"/>
    </row>
    <row r="242" spans="1:20" ht="30" x14ac:dyDescent="0.25">
      <c r="A242" s="27" t="str">
        <f>IF(AND(Table4[[#This Row],[Plan Code]]&lt;&gt;"",Table4[[#This Row],[Reporting Quarter]]&lt;&gt;"",Table4[[#This Row],[Reporting Year]]&lt;&gt;""),(_xlfn.CONCAT(ROW()-2,"_",Table4[[#This Row],[Plan Code]],"_",Table4[[#This Row],[Column1]],"_",Table4[[#This Row],[Reporting Quarter]],"_",RIGHT(Table4[[#This Row],[Reporting Year]],2))),"")</f>
        <v/>
      </c>
      <c r="B242" s="30"/>
      <c r="C242" s="27" t="str">
        <f>IF(Table4[[#This Row],[Plan Code]]&lt;&gt;"",(VLOOKUP(Table4[[#This Row],[Plan Code]],Table2[#All],2,TRUE)),"")</f>
        <v/>
      </c>
      <c r="D242" s="27" t="str">
        <f>IF(Table4[[#This Row],[Plan Code]]&lt;&gt;"",(VLOOKUP(Table4[[#This Row],[Plan Code]],Table2[#All],3,TRUE)),"")</f>
        <v/>
      </c>
      <c r="E242" s="30"/>
      <c r="F242" s="30"/>
      <c r="G242" s="31"/>
      <c r="H242" s="31"/>
      <c r="I242" s="31"/>
      <c r="J242" s="31"/>
      <c r="K242" s="31"/>
      <c r="L242" s="31"/>
      <c r="M242" s="31"/>
      <c r="N242" s="31"/>
      <c r="O242" s="31"/>
      <c r="P242" s="31"/>
      <c r="Q242" s="31"/>
      <c r="R242" s="42"/>
      <c r="S242" s="41" t="str">
        <f>_xlfn.CONCAT('Contact Info'!$B$3, ", ", 'Contact Info'!$B$4, ", ", 'Contact Info'!$B$5,", ", 'Contact Info'!$B$6)</f>
        <v>Lisa Heffner, Contracts Manager, lheffner@ccah-alliance.org, 831-430-2634</v>
      </c>
      <c r="T242" s="26"/>
    </row>
    <row r="243" spans="1:20" ht="30" x14ac:dyDescent="0.25">
      <c r="A243" s="27" t="str">
        <f>IF(AND(Table4[[#This Row],[Plan Code]]&lt;&gt;"",Table4[[#This Row],[Reporting Quarter]]&lt;&gt;"",Table4[[#This Row],[Reporting Year]]&lt;&gt;""),(_xlfn.CONCAT(ROW()-2,"_",Table4[[#This Row],[Plan Code]],"_",Table4[[#This Row],[Column1]],"_",Table4[[#This Row],[Reporting Quarter]],"_",RIGHT(Table4[[#This Row],[Reporting Year]],2))),"")</f>
        <v/>
      </c>
      <c r="B243" s="30"/>
      <c r="C243" s="27" t="str">
        <f>IF(Table4[[#This Row],[Plan Code]]&lt;&gt;"",(VLOOKUP(Table4[[#This Row],[Plan Code]],Table2[#All],2,TRUE)),"")</f>
        <v/>
      </c>
      <c r="D243" s="27" t="str">
        <f>IF(Table4[[#This Row],[Plan Code]]&lt;&gt;"",(VLOOKUP(Table4[[#This Row],[Plan Code]],Table2[#All],3,TRUE)),"")</f>
        <v/>
      </c>
      <c r="E243" s="30"/>
      <c r="F243" s="30"/>
      <c r="G243" s="31"/>
      <c r="H243" s="31"/>
      <c r="I243" s="31"/>
      <c r="J243" s="31"/>
      <c r="K243" s="31"/>
      <c r="L243" s="31"/>
      <c r="M243" s="31"/>
      <c r="N243" s="31"/>
      <c r="O243" s="31"/>
      <c r="P243" s="31"/>
      <c r="Q243" s="31"/>
      <c r="R243" s="42"/>
      <c r="S243" s="41" t="str">
        <f>_xlfn.CONCAT('Contact Info'!$B$3, ", ", 'Contact Info'!$B$4, ", ", 'Contact Info'!$B$5,", ", 'Contact Info'!$B$6)</f>
        <v>Lisa Heffner, Contracts Manager, lheffner@ccah-alliance.org, 831-430-2634</v>
      </c>
      <c r="T243" s="26"/>
    </row>
    <row r="244" spans="1:20" ht="30" x14ac:dyDescent="0.25">
      <c r="A244" s="27" t="str">
        <f>IF(AND(Table4[[#This Row],[Plan Code]]&lt;&gt;"",Table4[[#This Row],[Reporting Quarter]]&lt;&gt;"",Table4[[#This Row],[Reporting Year]]&lt;&gt;""),(_xlfn.CONCAT(ROW()-2,"_",Table4[[#This Row],[Plan Code]],"_",Table4[[#This Row],[Column1]],"_",Table4[[#This Row],[Reporting Quarter]],"_",RIGHT(Table4[[#This Row],[Reporting Year]],2))),"")</f>
        <v/>
      </c>
      <c r="B244" s="30"/>
      <c r="C244" s="27" t="str">
        <f>IF(Table4[[#This Row],[Plan Code]]&lt;&gt;"",(VLOOKUP(Table4[[#This Row],[Plan Code]],Table2[#All],2,TRUE)),"")</f>
        <v/>
      </c>
      <c r="D244" s="27" t="str">
        <f>IF(Table4[[#This Row],[Plan Code]]&lt;&gt;"",(VLOOKUP(Table4[[#This Row],[Plan Code]],Table2[#All],3,TRUE)),"")</f>
        <v/>
      </c>
      <c r="E244" s="30"/>
      <c r="F244" s="30"/>
      <c r="G244" s="31"/>
      <c r="H244" s="31"/>
      <c r="I244" s="31"/>
      <c r="J244" s="31"/>
      <c r="K244" s="31"/>
      <c r="L244" s="31"/>
      <c r="M244" s="31"/>
      <c r="N244" s="31"/>
      <c r="O244" s="31"/>
      <c r="P244" s="31"/>
      <c r="Q244" s="31"/>
      <c r="R244" s="42"/>
      <c r="S244" s="41" t="str">
        <f>_xlfn.CONCAT('Contact Info'!$B$3, ", ", 'Contact Info'!$B$4, ", ", 'Contact Info'!$B$5,", ", 'Contact Info'!$B$6)</f>
        <v>Lisa Heffner, Contracts Manager, lheffner@ccah-alliance.org, 831-430-2634</v>
      </c>
      <c r="T244" s="26"/>
    </row>
    <row r="245" spans="1:20" ht="30" x14ac:dyDescent="0.25">
      <c r="A245" s="27" t="str">
        <f>IF(AND(Table4[[#This Row],[Plan Code]]&lt;&gt;"",Table4[[#This Row],[Reporting Quarter]]&lt;&gt;"",Table4[[#This Row],[Reporting Year]]&lt;&gt;""),(_xlfn.CONCAT(ROW()-2,"_",Table4[[#This Row],[Plan Code]],"_",Table4[[#This Row],[Column1]],"_",Table4[[#This Row],[Reporting Quarter]],"_",RIGHT(Table4[[#This Row],[Reporting Year]],2))),"")</f>
        <v/>
      </c>
      <c r="B245" s="30"/>
      <c r="C245" s="27" t="str">
        <f>IF(Table4[[#This Row],[Plan Code]]&lt;&gt;"",(VLOOKUP(Table4[[#This Row],[Plan Code]],Table2[#All],2,TRUE)),"")</f>
        <v/>
      </c>
      <c r="D245" s="27" t="str">
        <f>IF(Table4[[#This Row],[Plan Code]]&lt;&gt;"",(VLOOKUP(Table4[[#This Row],[Plan Code]],Table2[#All],3,TRUE)),"")</f>
        <v/>
      </c>
      <c r="E245" s="30"/>
      <c r="F245" s="30"/>
      <c r="G245" s="31"/>
      <c r="H245" s="31"/>
      <c r="I245" s="31"/>
      <c r="J245" s="31"/>
      <c r="K245" s="31"/>
      <c r="L245" s="31"/>
      <c r="M245" s="31"/>
      <c r="N245" s="31"/>
      <c r="O245" s="31"/>
      <c r="P245" s="31"/>
      <c r="Q245" s="31"/>
      <c r="R245" s="42"/>
      <c r="S245" s="41" t="str">
        <f>_xlfn.CONCAT('Contact Info'!$B$3, ", ", 'Contact Info'!$B$4, ", ", 'Contact Info'!$B$5,", ", 'Contact Info'!$B$6)</f>
        <v>Lisa Heffner, Contracts Manager, lheffner@ccah-alliance.org, 831-430-2634</v>
      </c>
      <c r="T245" s="26"/>
    </row>
    <row r="246" spans="1:20" ht="30" x14ac:dyDescent="0.25">
      <c r="A246" s="27" t="str">
        <f>IF(AND(Table4[[#This Row],[Plan Code]]&lt;&gt;"",Table4[[#This Row],[Reporting Quarter]]&lt;&gt;"",Table4[[#This Row],[Reporting Year]]&lt;&gt;""),(_xlfn.CONCAT(ROW()-2,"_",Table4[[#This Row],[Plan Code]],"_",Table4[[#This Row],[Column1]],"_",Table4[[#This Row],[Reporting Quarter]],"_",RIGHT(Table4[[#This Row],[Reporting Year]],2))),"")</f>
        <v/>
      </c>
      <c r="B246" s="30"/>
      <c r="C246" s="27" t="str">
        <f>IF(Table4[[#This Row],[Plan Code]]&lt;&gt;"",(VLOOKUP(Table4[[#This Row],[Plan Code]],Table2[#All],2,TRUE)),"")</f>
        <v/>
      </c>
      <c r="D246" s="27" t="str">
        <f>IF(Table4[[#This Row],[Plan Code]]&lt;&gt;"",(VLOOKUP(Table4[[#This Row],[Plan Code]],Table2[#All],3,TRUE)),"")</f>
        <v/>
      </c>
      <c r="E246" s="30"/>
      <c r="F246" s="30"/>
      <c r="G246" s="31"/>
      <c r="H246" s="31"/>
      <c r="I246" s="31"/>
      <c r="J246" s="31"/>
      <c r="K246" s="31"/>
      <c r="L246" s="31"/>
      <c r="M246" s="31"/>
      <c r="N246" s="31"/>
      <c r="O246" s="31"/>
      <c r="P246" s="31"/>
      <c r="Q246" s="31"/>
      <c r="R246" s="42"/>
      <c r="S246" s="41" t="str">
        <f>_xlfn.CONCAT('Contact Info'!$B$3, ", ", 'Contact Info'!$B$4, ", ", 'Contact Info'!$B$5,", ", 'Contact Info'!$B$6)</f>
        <v>Lisa Heffner, Contracts Manager, lheffner@ccah-alliance.org, 831-430-2634</v>
      </c>
      <c r="T246" s="26"/>
    </row>
    <row r="247" spans="1:20" ht="30" x14ac:dyDescent="0.25">
      <c r="A247" s="27" t="str">
        <f>IF(AND(Table4[[#This Row],[Plan Code]]&lt;&gt;"",Table4[[#This Row],[Reporting Quarter]]&lt;&gt;"",Table4[[#This Row],[Reporting Year]]&lt;&gt;""),(_xlfn.CONCAT(ROW()-2,"_",Table4[[#This Row],[Plan Code]],"_",Table4[[#This Row],[Column1]],"_",Table4[[#This Row],[Reporting Quarter]],"_",RIGHT(Table4[[#This Row],[Reporting Year]],2))),"")</f>
        <v/>
      </c>
      <c r="B247" s="30"/>
      <c r="C247" s="27" t="str">
        <f>IF(Table4[[#This Row],[Plan Code]]&lt;&gt;"",(VLOOKUP(Table4[[#This Row],[Plan Code]],Table2[#All],2,TRUE)),"")</f>
        <v/>
      </c>
      <c r="D247" s="27" t="str">
        <f>IF(Table4[[#This Row],[Plan Code]]&lt;&gt;"",(VLOOKUP(Table4[[#This Row],[Plan Code]],Table2[#All],3,TRUE)),"")</f>
        <v/>
      </c>
      <c r="E247" s="30"/>
      <c r="F247" s="30"/>
      <c r="G247" s="31"/>
      <c r="H247" s="31"/>
      <c r="I247" s="31"/>
      <c r="J247" s="31"/>
      <c r="K247" s="31"/>
      <c r="L247" s="31"/>
      <c r="M247" s="31"/>
      <c r="N247" s="31"/>
      <c r="O247" s="31"/>
      <c r="P247" s="31"/>
      <c r="Q247" s="31"/>
      <c r="R247" s="42"/>
      <c r="S247" s="41" t="str">
        <f>_xlfn.CONCAT('Contact Info'!$B$3, ", ", 'Contact Info'!$B$4, ", ", 'Contact Info'!$B$5,", ", 'Contact Info'!$B$6)</f>
        <v>Lisa Heffner, Contracts Manager, lheffner@ccah-alliance.org, 831-430-2634</v>
      </c>
      <c r="T247" s="26"/>
    </row>
    <row r="248" spans="1:20" ht="30" x14ac:dyDescent="0.25">
      <c r="A248" s="27" t="str">
        <f>IF(AND(Table4[[#This Row],[Plan Code]]&lt;&gt;"",Table4[[#This Row],[Reporting Quarter]]&lt;&gt;"",Table4[[#This Row],[Reporting Year]]&lt;&gt;""),(_xlfn.CONCAT(ROW()-2,"_",Table4[[#This Row],[Plan Code]],"_",Table4[[#This Row],[Column1]],"_",Table4[[#This Row],[Reporting Quarter]],"_",RIGHT(Table4[[#This Row],[Reporting Year]],2))),"")</f>
        <v/>
      </c>
      <c r="B248" s="30"/>
      <c r="C248" s="27" t="str">
        <f>IF(Table4[[#This Row],[Plan Code]]&lt;&gt;"",(VLOOKUP(Table4[[#This Row],[Plan Code]],Table2[#All],2,TRUE)),"")</f>
        <v/>
      </c>
      <c r="D248" s="27" t="str">
        <f>IF(Table4[[#This Row],[Plan Code]]&lt;&gt;"",(VLOOKUP(Table4[[#This Row],[Plan Code]],Table2[#All],3,TRUE)),"")</f>
        <v/>
      </c>
      <c r="E248" s="30"/>
      <c r="F248" s="30"/>
      <c r="G248" s="31"/>
      <c r="H248" s="31"/>
      <c r="I248" s="31"/>
      <c r="J248" s="31"/>
      <c r="K248" s="31"/>
      <c r="L248" s="31"/>
      <c r="M248" s="31"/>
      <c r="N248" s="31"/>
      <c r="O248" s="31"/>
      <c r="P248" s="31"/>
      <c r="Q248" s="31"/>
      <c r="R248" s="42"/>
      <c r="S248" s="41" t="str">
        <f>_xlfn.CONCAT('Contact Info'!$B$3, ", ", 'Contact Info'!$B$4, ", ", 'Contact Info'!$B$5,", ", 'Contact Info'!$B$6)</f>
        <v>Lisa Heffner, Contracts Manager, lheffner@ccah-alliance.org, 831-430-2634</v>
      </c>
      <c r="T248" s="26"/>
    </row>
    <row r="249" spans="1:20" ht="30" x14ac:dyDescent="0.25">
      <c r="A249" s="27" t="str">
        <f>IF(AND(Table4[[#This Row],[Plan Code]]&lt;&gt;"",Table4[[#This Row],[Reporting Quarter]]&lt;&gt;"",Table4[[#This Row],[Reporting Year]]&lt;&gt;""),(_xlfn.CONCAT(ROW()-2,"_",Table4[[#This Row],[Plan Code]],"_",Table4[[#This Row],[Column1]],"_",Table4[[#This Row],[Reporting Quarter]],"_",RIGHT(Table4[[#This Row],[Reporting Year]],2))),"")</f>
        <v/>
      </c>
      <c r="B249" s="30"/>
      <c r="C249" s="27" t="str">
        <f>IF(Table4[[#This Row],[Plan Code]]&lt;&gt;"",(VLOOKUP(Table4[[#This Row],[Plan Code]],Table2[#All],2,TRUE)),"")</f>
        <v/>
      </c>
      <c r="D249" s="27" t="str">
        <f>IF(Table4[[#This Row],[Plan Code]]&lt;&gt;"",(VLOOKUP(Table4[[#This Row],[Plan Code]],Table2[#All],3,TRUE)),"")</f>
        <v/>
      </c>
      <c r="E249" s="30"/>
      <c r="F249" s="30"/>
      <c r="G249" s="31"/>
      <c r="H249" s="31"/>
      <c r="I249" s="31"/>
      <c r="J249" s="31"/>
      <c r="K249" s="31"/>
      <c r="L249" s="31"/>
      <c r="M249" s="31"/>
      <c r="N249" s="31"/>
      <c r="O249" s="31"/>
      <c r="P249" s="31"/>
      <c r="Q249" s="31"/>
      <c r="R249" s="42"/>
      <c r="S249" s="41" t="str">
        <f>_xlfn.CONCAT('Contact Info'!$B$3, ", ", 'Contact Info'!$B$4, ", ", 'Contact Info'!$B$5,", ", 'Contact Info'!$B$6)</f>
        <v>Lisa Heffner, Contracts Manager, lheffner@ccah-alliance.org, 831-430-2634</v>
      </c>
      <c r="T249" s="26"/>
    </row>
    <row r="250" spans="1:20" ht="30" x14ac:dyDescent="0.25">
      <c r="A250" s="27" t="str">
        <f>IF(AND(Table4[[#This Row],[Plan Code]]&lt;&gt;"",Table4[[#This Row],[Reporting Quarter]]&lt;&gt;"",Table4[[#This Row],[Reporting Year]]&lt;&gt;""),(_xlfn.CONCAT(ROW()-2,"_",Table4[[#This Row],[Plan Code]],"_",Table4[[#This Row],[Column1]],"_",Table4[[#This Row],[Reporting Quarter]],"_",RIGHT(Table4[[#This Row],[Reporting Year]],2))),"")</f>
        <v/>
      </c>
      <c r="B250" s="30"/>
      <c r="C250" s="27" t="str">
        <f>IF(Table4[[#This Row],[Plan Code]]&lt;&gt;"",(VLOOKUP(Table4[[#This Row],[Plan Code]],Table2[#All],2,TRUE)),"")</f>
        <v/>
      </c>
      <c r="D250" s="27" t="str">
        <f>IF(Table4[[#This Row],[Plan Code]]&lt;&gt;"",(VLOOKUP(Table4[[#This Row],[Plan Code]],Table2[#All],3,TRUE)),"")</f>
        <v/>
      </c>
      <c r="E250" s="30"/>
      <c r="F250" s="30"/>
      <c r="G250" s="31"/>
      <c r="H250" s="31"/>
      <c r="I250" s="31"/>
      <c r="J250" s="31"/>
      <c r="K250" s="31"/>
      <c r="L250" s="31"/>
      <c r="M250" s="31"/>
      <c r="N250" s="31"/>
      <c r="O250" s="31"/>
      <c r="P250" s="31"/>
      <c r="Q250" s="31"/>
      <c r="R250" s="42"/>
      <c r="S250" s="41" t="str">
        <f>_xlfn.CONCAT('Contact Info'!$B$3, ", ", 'Contact Info'!$B$4, ", ", 'Contact Info'!$B$5,", ", 'Contact Info'!$B$6)</f>
        <v>Lisa Heffner, Contracts Manager, lheffner@ccah-alliance.org, 831-430-2634</v>
      </c>
      <c r="T250" s="26"/>
    </row>
    <row r="251" spans="1:20" ht="30" x14ac:dyDescent="0.25">
      <c r="A251" s="27" t="str">
        <f>IF(AND(Table4[[#This Row],[Plan Code]]&lt;&gt;"",Table4[[#This Row],[Reporting Quarter]]&lt;&gt;"",Table4[[#This Row],[Reporting Year]]&lt;&gt;""),(_xlfn.CONCAT(ROW()-2,"_",Table4[[#This Row],[Plan Code]],"_",Table4[[#This Row],[Column1]],"_",Table4[[#This Row],[Reporting Quarter]],"_",RIGHT(Table4[[#This Row],[Reporting Year]],2))),"")</f>
        <v/>
      </c>
      <c r="B251" s="30"/>
      <c r="C251" s="27" t="str">
        <f>IF(Table4[[#This Row],[Plan Code]]&lt;&gt;"",(VLOOKUP(Table4[[#This Row],[Plan Code]],Table2[#All],2,TRUE)),"")</f>
        <v/>
      </c>
      <c r="D251" s="27" t="str">
        <f>IF(Table4[[#This Row],[Plan Code]]&lt;&gt;"",(VLOOKUP(Table4[[#This Row],[Plan Code]],Table2[#All],3,TRUE)),"")</f>
        <v/>
      </c>
      <c r="E251" s="30"/>
      <c r="F251" s="30"/>
      <c r="G251" s="31"/>
      <c r="H251" s="31"/>
      <c r="I251" s="31"/>
      <c r="J251" s="31"/>
      <c r="K251" s="31"/>
      <c r="L251" s="31"/>
      <c r="M251" s="31"/>
      <c r="N251" s="31"/>
      <c r="O251" s="31"/>
      <c r="P251" s="31"/>
      <c r="Q251" s="31"/>
      <c r="R251" s="42"/>
      <c r="S251" s="41" t="str">
        <f>_xlfn.CONCAT('Contact Info'!$B$3, ", ", 'Contact Info'!$B$4, ", ", 'Contact Info'!$B$5,", ", 'Contact Info'!$B$6)</f>
        <v>Lisa Heffner, Contracts Manager, lheffner@ccah-alliance.org, 831-430-2634</v>
      </c>
      <c r="T251" s="26"/>
    </row>
    <row r="252" spans="1:20" ht="30" x14ac:dyDescent="0.25">
      <c r="A252" s="27" t="str">
        <f>IF(AND(Table4[[#This Row],[Plan Code]]&lt;&gt;"",Table4[[#This Row],[Reporting Quarter]]&lt;&gt;"",Table4[[#This Row],[Reporting Year]]&lt;&gt;""),(_xlfn.CONCAT(ROW()-2,"_",Table4[[#This Row],[Plan Code]],"_",Table4[[#This Row],[Column1]],"_",Table4[[#This Row],[Reporting Quarter]],"_",RIGHT(Table4[[#This Row],[Reporting Year]],2))),"")</f>
        <v/>
      </c>
      <c r="B252" s="30"/>
      <c r="C252" s="27" t="str">
        <f>IF(Table4[[#This Row],[Plan Code]]&lt;&gt;"",(VLOOKUP(Table4[[#This Row],[Plan Code]],Table2[#All],2,TRUE)),"")</f>
        <v/>
      </c>
      <c r="D252" s="27" t="str">
        <f>IF(Table4[[#This Row],[Plan Code]]&lt;&gt;"",(VLOOKUP(Table4[[#This Row],[Plan Code]],Table2[#All],3,TRUE)),"")</f>
        <v/>
      </c>
      <c r="E252" s="30"/>
      <c r="F252" s="30"/>
      <c r="G252" s="31"/>
      <c r="H252" s="31"/>
      <c r="I252" s="31"/>
      <c r="J252" s="31"/>
      <c r="K252" s="31"/>
      <c r="L252" s="31"/>
      <c r="M252" s="31"/>
      <c r="N252" s="31"/>
      <c r="O252" s="31"/>
      <c r="P252" s="31"/>
      <c r="Q252" s="31"/>
      <c r="R252" s="42"/>
      <c r="S252" s="41" t="str">
        <f>_xlfn.CONCAT('Contact Info'!$B$3, ", ", 'Contact Info'!$B$4, ", ", 'Contact Info'!$B$5,", ", 'Contact Info'!$B$6)</f>
        <v>Lisa Heffner, Contracts Manager, lheffner@ccah-alliance.org, 831-430-2634</v>
      </c>
      <c r="T252" s="26"/>
    </row>
    <row r="253" spans="1:20" ht="30" x14ac:dyDescent="0.25">
      <c r="A253" s="27" t="str">
        <f>IF(AND(Table4[[#This Row],[Plan Code]]&lt;&gt;"",Table4[[#This Row],[Reporting Quarter]]&lt;&gt;"",Table4[[#This Row],[Reporting Year]]&lt;&gt;""),(_xlfn.CONCAT(ROW()-2,"_",Table4[[#This Row],[Plan Code]],"_",Table4[[#This Row],[Column1]],"_",Table4[[#This Row],[Reporting Quarter]],"_",RIGHT(Table4[[#This Row],[Reporting Year]],2))),"")</f>
        <v/>
      </c>
      <c r="B253" s="30"/>
      <c r="C253" s="27" t="str">
        <f>IF(Table4[[#This Row],[Plan Code]]&lt;&gt;"",(VLOOKUP(Table4[[#This Row],[Plan Code]],Table2[#All],2,TRUE)),"")</f>
        <v/>
      </c>
      <c r="D253" s="27" t="str">
        <f>IF(Table4[[#This Row],[Plan Code]]&lt;&gt;"",(VLOOKUP(Table4[[#This Row],[Plan Code]],Table2[#All],3,TRUE)),"")</f>
        <v/>
      </c>
      <c r="E253" s="30"/>
      <c r="F253" s="30"/>
      <c r="G253" s="31"/>
      <c r="H253" s="31"/>
      <c r="I253" s="31"/>
      <c r="J253" s="31"/>
      <c r="K253" s="31"/>
      <c r="L253" s="31"/>
      <c r="M253" s="31"/>
      <c r="N253" s="31"/>
      <c r="O253" s="31"/>
      <c r="P253" s="31"/>
      <c r="Q253" s="31"/>
      <c r="R253" s="42"/>
      <c r="S253" s="41" t="str">
        <f>_xlfn.CONCAT('Contact Info'!$B$3, ", ", 'Contact Info'!$B$4, ", ", 'Contact Info'!$B$5,", ", 'Contact Info'!$B$6)</f>
        <v>Lisa Heffner, Contracts Manager, lheffner@ccah-alliance.org, 831-430-2634</v>
      </c>
      <c r="T253" s="26"/>
    </row>
    <row r="254" spans="1:20" ht="30" x14ac:dyDescent="0.25">
      <c r="A254" s="27" t="str">
        <f>IF(AND(Table4[[#This Row],[Plan Code]]&lt;&gt;"",Table4[[#This Row],[Reporting Quarter]]&lt;&gt;"",Table4[[#This Row],[Reporting Year]]&lt;&gt;""),(_xlfn.CONCAT(ROW()-2,"_",Table4[[#This Row],[Plan Code]],"_",Table4[[#This Row],[Column1]],"_",Table4[[#This Row],[Reporting Quarter]],"_",RIGHT(Table4[[#This Row],[Reporting Year]],2))),"")</f>
        <v/>
      </c>
      <c r="B254" s="30"/>
      <c r="C254" s="27" t="str">
        <f>IF(Table4[[#This Row],[Plan Code]]&lt;&gt;"",(VLOOKUP(Table4[[#This Row],[Plan Code]],Table2[#All],2,TRUE)),"")</f>
        <v/>
      </c>
      <c r="D254" s="27" t="str">
        <f>IF(Table4[[#This Row],[Plan Code]]&lt;&gt;"",(VLOOKUP(Table4[[#This Row],[Plan Code]],Table2[#All],3,TRUE)),"")</f>
        <v/>
      </c>
      <c r="E254" s="30"/>
      <c r="F254" s="30"/>
      <c r="G254" s="31"/>
      <c r="H254" s="31"/>
      <c r="I254" s="31"/>
      <c r="J254" s="31"/>
      <c r="K254" s="31"/>
      <c r="L254" s="31"/>
      <c r="M254" s="31"/>
      <c r="N254" s="31"/>
      <c r="O254" s="31"/>
      <c r="P254" s="31"/>
      <c r="Q254" s="31"/>
      <c r="R254" s="42"/>
      <c r="S254" s="41" t="str">
        <f>_xlfn.CONCAT('Contact Info'!$B$3, ", ", 'Contact Info'!$B$4, ", ", 'Contact Info'!$B$5,", ", 'Contact Info'!$B$6)</f>
        <v>Lisa Heffner, Contracts Manager, lheffner@ccah-alliance.org, 831-430-2634</v>
      </c>
      <c r="T254" s="26"/>
    </row>
    <row r="255" spans="1:20" ht="30" x14ac:dyDescent="0.25">
      <c r="A255" s="27" t="str">
        <f>IF(AND(Table4[[#This Row],[Plan Code]]&lt;&gt;"",Table4[[#This Row],[Reporting Quarter]]&lt;&gt;"",Table4[[#This Row],[Reporting Year]]&lt;&gt;""),(_xlfn.CONCAT(ROW()-2,"_",Table4[[#This Row],[Plan Code]],"_",Table4[[#This Row],[Column1]],"_",Table4[[#This Row],[Reporting Quarter]],"_",RIGHT(Table4[[#This Row],[Reporting Year]],2))),"")</f>
        <v/>
      </c>
      <c r="B255" s="30"/>
      <c r="C255" s="27" t="str">
        <f>IF(Table4[[#This Row],[Plan Code]]&lt;&gt;"",(VLOOKUP(Table4[[#This Row],[Plan Code]],Table2[#All],2,TRUE)),"")</f>
        <v/>
      </c>
      <c r="D255" s="27" t="str">
        <f>IF(Table4[[#This Row],[Plan Code]]&lt;&gt;"",(VLOOKUP(Table4[[#This Row],[Plan Code]],Table2[#All],3,TRUE)),"")</f>
        <v/>
      </c>
      <c r="E255" s="30"/>
      <c r="F255" s="30"/>
      <c r="G255" s="31"/>
      <c r="H255" s="31"/>
      <c r="I255" s="31"/>
      <c r="J255" s="31"/>
      <c r="K255" s="31"/>
      <c r="L255" s="31"/>
      <c r="M255" s="31"/>
      <c r="N255" s="31"/>
      <c r="O255" s="31"/>
      <c r="P255" s="31"/>
      <c r="Q255" s="31"/>
      <c r="R255" s="42"/>
      <c r="S255" s="41" t="str">
        <f>_xlfn.CONCAT('Contact Info'!$B$3, ", ", 'Contact Info'!$B$4, ", ", 'Contact Info'!$B$5,", ", 'Contact Info'!$B$6)</f>
        <v>Lisa Heffner, Contracts Manager, lheffner@ccah-alliance.org, 831-430-2634</v>
      </c>
      <c r="T255" s="26"/>
    </row>
    <row r="256" spans="1:20" ht="30" x14ac:dyDescent="0.25">
      <c r="A256" s="27" t="str">
        <f>IF(AND(Table4[[#This Row],[Plan Code]]&lt;&gt;"",Table4[[#This Row],[Reporting Quarter]]&lt;&gt;"",Table4[[#This Row],[Reporting Year]]&lt;&gt;""),(_xlfn.CONCAT(ROW()-2,"_",Table4[[#This Row],[Plan Code]],"_",Table4[[#This Row],[Column1]],"_",Table4[[#This Row],[Reporting Quarter]],"_",RIGHT(Table4[[#This Row],[Reporting Year]],2))),"")</f>
        <v/>
      </c>
      <c r="B256" s="30"/>
      <c r="C256" s="27" t="str">
        <f>IF(Table4[[#This Row],[Plan Code]]&lt;&gt;"",(VLOOKUP(Table4[[#This Row],[Plan Code]],Table2[#All],2,TRUE)),"")</f>
        <v/>
      </c>
      <c r="D256" s="27" t="str">
        <f>IF(Table4[[#This Row],[Plan Code]]&lt;&gt;"",(VLOOKUP(Table4[[#This Row],[Plan Code]],Table2[#All],3,TRUE)),"")</f>
        <v/>
      </c>
      <c r="E256" s="30"/>
      <c r="F256" s="30"/>
      <c r="G256" s="31"/>
      <c r="H256" s="31"/>
      <c r="I256" s="31"/>
      <c r="J256" s="31"/>
      <c r="K256" s="31"/>
      <c r="L256" s="31"/>
      <c r="M256" s="31"/>
      <c r="N256" s="31"/>
      <c r="O256" s="31"/>
      <c r="P256" s="31"/>
      <c r="Q256" s="31"/>
      <c r="R256" s="42"/>
      <c r="S256" s="41" t="str">
        <f>_xlfn.CONCAT('Contact Info'!$B$3, ", ", 'Contact Info'!$B$4, ", ", 'Contact Info'!$B$5,", ", 'Contact Info'!$B$6)</f>
        <v>Lisa Heffner, Contracts Manager, lheffner@ccah-alliance.org, 831-430-2634</v>
      </c>
      <c r="T256" s="26"/>
    </row>
    <row r="257" spans="1:20" ht="30" x14ac:dyDescent="0.25">
      <c r="A257" s="27" t="str">
        <f>IF(AND(Table4[[#This Row],[Plan Code]]&lt;&gt;"",Table4[[#This Row],[Reporting Quarter]]&lt;&gt;"",Table4[[#This Row],[Reporting Year]]&lt;&gt;""),(_xlfn.CONCAT(ROW()-2,"_",Table4[[#This Row],[Plan Code]],"_",Table4[[#This Row],[Column1]],"_",Table4[[#This Row],[Reporting Quarter]],"_",RIGHT(Table4[[#This Row],[Reporting Year]],2))),"")</f>
        <v/>
      </c>
      <c r="B257" s="30"/>
      <c r="C257" s="27" t="str">
        <f>IF(Table4[[#This Row],[Plan Code]]&lt;&gt;"",(VLOOKUP(Table4[[#This Row],[Plan Code]],Table2[#All],2,TRUE)),"")</f>
        <v/>
      </c>
      <c r="D257" s="27" t="str">
        <f>IF(Table4[[#This Row],[Plan Code]]&lt;&gt;"",(VLOOKUP(Table4[[#This Row],[Plan Code]],Table2[#All],3,TRUE)),"")</f>
        <v/>
      </c>
      <c r="E257" s="30"/>
      <c r="F257" s="30"/>
      <c r="G257" s="31"/>
      <c r="H257" s="31"/>
      <c r="I257" s="31"/>
      <c r="J257" s="31"/>
      <c r="K257" s="31"/>
      <c r="L257" s="31"/>
      <c r="M257" s="31"/>
      <c r="N257" s="31"/>
      <c r="O257" s="31"/>
      <c r="P257" s="31"/>
      <c r="Q257" s="31"/>
      <c r="R257" s="42"/>
      <c r="S257" s="41" t="str">
        <f>_xlfn.CONCAT('Contact Info'!$B$3, ", ", 'Contact Info'!$B$4, ", ", 'Contact Info'!$B$5,", ", 'Contact Info'!$B$6)</f>
        <v>Lisa Heffner, Contracts Manager, lheffner@ccah-alliance.org, 831-430-2634</v>
      </c>
      <c r="T257" s="26"/>
    </row>
    <row r="258" spans="1:20" ht="30" x14ac:dyDescent="0.25">
      <c r="A258" s="27" t="str">
        <f>IF(AND(Table4[[#This Row],[Plan Code]]&lt;&gt;"",Table4[[#This Row],[Reporting Quarter]]&lt;&gt;"",Table4[[#This Row],[Reporting Year]]&lt;&gt;""),(_xlfn.CONCAT(ROW()-2,"_",Table4[[#This Row],[Plan Code]],"_",Table4[[#This Row],[Column1]],"_",Table4[[#This Row],[Reporting Quarter]],"_",RIGHT(Table4[[#This Row],[Reporting Year]],2))),"")</f>
        <v/>
      </c>
      <c r="B258" s="30"/>
      <c r="C258" s="27" t="str">
        <f>IF(Table4[[#This Row],[Plan Code]]&lt;&gt;"",(VLOOKUP(Table4[[#This Row],[Plan Code]],Table2[#All],2,TRUE)),"")</f>
        <v/>
      </c>
      <c r="D258" s="27" t="str">
        <f>IF(Table4[[#This Row],[Plan Code]]&lt;&gt;"",(VLOOKUP(Table4[[#This Row],[Plan Code]],Table2[#All],3,TRUE)),"")</f>
        <v/>
      </c>
      <c r="E258" s="30"/>
      <c r="F258" s="30"/>
      <c r="G258" s="31"/>
      <c r="H258" s="31"/>
      <c r="I258" s="31"/>
      <c r="J258" s="31"/>
      <c r="K258" s="31"/>
      <c r="L258" s="31"/>
      <c r="M258" s="31"/>
      <c r="N258" s="31"/>
      <c r="O258" s="31"/>
      <c r="P258" s="31"/>
      <c r="Q258" s="31"/>
      <c r="R258" s="42"/>
      <c r="S258" s="41" t="str">
        <f>_xlfn.CONCAT('Contact Info'!$B$3, ", ", 'Contact Info'!$B$4, ", ", 'Contact Info'!$B$5,", ", 'Contact Info'!$B$6)</f>
        <v>Lisa Heffner, Contracts Manager, lheffner@ccah-alliance.org, 831-430-2634</v>
      </c>
      <c r="T258" s="26"/>
    </row>
    <row r="259" spans="1:20" ht="30" x14ac:dyDescent="0.25">
      <c r="A259" s="27" t="str">
        <f>IF(AND(Table4[[#This Row],[Plan Code]]&lt;&gt;"",Table4[[#This Row],[Reporting Quarter]]&lt;&gt;"",Table4[[#This Row],[Reporting Year]]&lt;&gt;""),(_xlfn.CONCAT(ROW()-2,"_",Table4[[#This Row],[Plan Code]],"_",Table4[[#This Row],[Column1]],"_",Table4[[#This Row],[Reporting Quarter]],"_",RIGHT(Table4[[#This Row],[Reporting Year]],2))),"")</f>
        <v/>
      </c>
      <c r="B259" s="30"/>
      <c r="C259" s="27" t="str">
        <f>IF(Table4[[#This Row],[Plan Code]]&lt;&gt;"",(VLOOKUP(Table4[[#This Row],[Plan Code]],Table2[#All],2,TRUE)),"")</f>
        <v/>
      </c>
      <c r="D259" s="27" t="str">
        <f>IF(Table4[[#This Row],[Plan Code]]&lt;&gt;"",(VLOOKUP(Table4[[#This Row],[Plan Code]],Table2[#All],3,TRUE)),"")</f>
        <v/>
      </c>
      <c r="E259" s="30"/>
      <c r="F259" s="30"/>
      <c r="G259" s="31"/>
      <c r="H259" s="31"/>
      <c r="I259" s="31"/>
      <c r="J259" s="31"/>
      <c r="K259" s="31"/>
      <c r="L259" s="31"/>
      <c r="M259" s="31"/>
      <c r="N259" s="31"/>
      <c r="O259" s="31"/>
      <c r="P259" s="31"/>
      <c r="Q259" s="31"/>
      <c r="R259" s="42"/>
      <c r="S259" s="41" t="str">
        <f>_xlfn.CONCAT('Contact Info'!$B$3, ", ", 'Contact Info'!$B$4, ", ", 'Contact Info'!$B$5,", ", 'Contact Info'!$B$6)</f>
        <v>Lisa Heffner, Contracts Manager, lheffner@ccah-alliance.org, 831-430-2634</v>
      </c>
      <c r="T259" s="26"/>
    </row>
    <row r="260" spans="1:20" ht="30" x14ac:dyDescent="0.25">
      <c r="A260" s="27" t="str">
        <f>IF(AND(Table4[[#This Row],[Plan Code]]&lt;&gt;"",Table4[[#This Row],[Reporting Quarter]]&lt;&gt;"",Table4[[#This Row],[Reporting Year]]&lt;&gt;""),(_xlfn.CONCAT(ROW()-2,"_",Table4[[#This Row],[Plan Code]],"_",Table4[[#This Row],[Column1]],"_",Table4[[#This Row],[Reporting Quarter]],"_",RIGHT(Table4[[#This Row],[Reporting Year]],2))),"")</f>
        <v/>
      </c>
      <c r="B260" s="30"/>
      <c r="C260" s="27" t="str">
        <f>IF(Table4[[#This Row],[Plan Code]]&lt;&gt;"",(VLOOKUP(Table4[[#This Row],[Plan Code]],Table2[#All],2,TRUE)),"")</f>
        <v/>
      </c>
      <c r="D260" s="27" t="str">
        <f>IF(Table4[[#This Row],[Plan Code]]&lt;&gt;"",(VLOOKUP(Table4[[#This Row],[Plan Code]],Table2[#All],3,TRUE)),"")</f>
        <v/>
      </c>
      <c r="E260" s="30"/>
      <c r="F260" s="30"/>
      <c r="G260" s="31"/>
      <c r="H260" s="31"/>
      <c r="I260" s="31"/>
      <c r="J260" s="31"/>
      <c r="K260" s="31"/>
      <c r="L260" s="31"/>
      <c r="M260" s="31"/>
      <c r="N260" s="31"/>
      <c r="O260" s="31"/>
      <c r="P260" s="31"/>
      <c r="Q260" s="31"/>
      <c r="R260" s="42"/>
      <c r="S260" s="41" t="str">
        <f>_xlfn.CONCAT('Contact Info'!$B$3, ", ", 'Contact Info'!$B$4, ", ", 'Contact Info'!$B$5,", ", 'Contact Info'!$B$6)</f>
        <v>Lisa Heffner, Contracts Manager, lheffner@ccah-alliance.org, 831-430-2634</v>
      </c>
      <c r="T260" s="26"/>
    </row>
    <row r="261" spans="1:20" ht="30" x14ac:dyDescent="0.25">
      <c r="A261" s="27" t="str">
        <f>IF(AND(Table4[[#This Row],[Plan Code]]&lt;&gt;"",Table4[[#This Row],[Reporting Quarter]]&lt;&gt;"",Table4[[#This Row],[Reporting Year]]&lt;&gt;""),(_xlfn.CONCAT(ROW()-2,"_",Table4[[#This Row],[Plan Code]],"_",Table4[[#This Row],[Column1]],"_",Table4[[#This Row],[Reporting Quarter]],"_",RIGHT(Table4[[#This Row],[Reporting Year]],2))),"")</f>
        <v/>
      </c>
      <c r="B261" s="30"/>
      <c r="C261" s="27" t="str">
        <f>IF(Table4[[#This Row],[Plan Code]]&lt;&gt;"",(VLOOKUP(Table4[[#This Row],[Plan Code]],Table2[#All],2,TRUE)),"")</f>
        <v/>
      </c>
      <c r="D261" s="27" t="str">
        <f>IF(Table4[[#This Row],[Plan Code]]&lt;&gt;"",(VLOOKUP(Table4[[#This Row],[Plan Code]],Table2[#All],3,TRUE)),"")</f>
        <v/>
      </c>
      <c r="E261" s="30"/>
      <c r="F261" s="30"/>
      <c r="G261" s="31"/>
      <c r="H261" s="31"/>
      <c r="I261" s="31"/>
      <c r="J261" s="31"/>
      <c r="K261" s="31"/>
      <c r="L261" s="31"/>
      <c r="M261" s="31"/>
      <c r="N261" s="31"/>
      <c r="O261" s="31"/>
      <c r="P261" s="31"/>
      <c r="Q261" s="31"/>
      <c r="R261" s="42"/>
      <c r="S261" s="41" t="str">
        <f>_xlfn.CONCAT('Contact Info'!$B$3, ", ", 'Contact Info'!$B$4, ", ", 'Contact Info'!$B$5,", ", 'Contact Info'!$B$6)</f>
        <v>Lisa Heffner, Contracts Manager, lheffner@ccah-alliance.org, 831-430-2634</v>
      </c>
      <c r="T261" s="26"/>
    </row>
    <row r="262" spans="1:20" ht="30" x14ac:dyDescent="0.25">
      <c r="A262" s="27" t="str">
        <f>IF(AND(Table4[[#This Row],[Plan Code]]&lt;&gt;"",Table4[[#This Row],[Reporting Quarter]]&lt;&gt;"",Table4[[#This Row],[Reporting Year]]&lt;&gt;""),(_xlfn.CONCAT(ROW()-2,"_",Table4[[#This Row],[Plan Code]],"_",Table4[[#This Row],[Column1]],"_",Table4[[#This Row],[Reporting Quarter]],"_",RIGHT(Table4[[#This Row],[Reporting Year]],2))),"")</f>
        <v/>
      </c>
      <c r="B262" s="30"/>
      <c r="C262" s="27" t="str">
        <f>IF(Table4[[#This Row],[Plan Code]]&lt;&gt;"",(VLOOKUP(Table4[[#This Row],[Plan Code]],Table2[#All],2,TRUE)),"")</f>
        <v/>
      </c>
      <c r="D262" s="27" t="str">
        <f>IF(Table4[[#This Row],[Plan Code]]&lt;&gt;"",(VLOOKUP(Table4[[#This Row],[Plan Code]],Table2[#All],3,TRUE)),"")</f>
        <v/>
      </c>
      <c r="E262" s="30"/>
      <c r="F262" s="30"/>
      <c r="G262" s="31"/>
      <c r="H262" s="31"/>
      <c r="I262" s="31"/>
      <c r="J262" s="31"/>
      <c r="K262" s="31"/>
      <c r="L262" s="31"/>
      <c r="M262" s="31"/>
      <c r="N262" s="31"/>
      <c r="O262" s="31"/>
      <c r="P262" s="31"/>
      <c r="Q262" s="31"/>
      <c r="R262" s="42"/>
      <c r="S262" s="41" t="str">
        <f>_xlfn.CONCAT('Contact Info'!$B$3, ", ", 'Contact Info'!$B$4, ", ", 'Contact Info'!$B$5,", ", 'Contact Info'!$B$6)</f>
        <v>Lisa Heffner, Contracts Manager, lheffner@ccah-alliance.org, 831-430-2634</v>
      </c>
      <c r="T262" s="26"/>
    </row>
    <row r="263" spans="1:20" ht="30" x14ac:dyDescent="0.25">
      <c r="A263" s="27" t="str">
        <f>IF(AND(Table4[[#This Row],[Plan Code]]&lt;&gt;"",Table4[[#This Row],[Reporting Quarter]]&lt;&gt;"",Table4[[#This Row],[Reporting Year]]&lt;&gt;""),(_xlfn.CONCAT(ROW()-2,"_",Table4[[#This Row],[Plan Code]],"_",Table4[[#This Row],[Column1]],"_",Table4[[#This Row],[Reporting Quarter]],"_",RIGHT(Table4[[#This Row],[Reporting Year]],2))),"")</f>
        <v/>
      </c>
      <c r="B263" s="30"/>
      <c r="C263" s="27" t="str">
        <f>IF(Table4[[#This Row],[Plan Code]]&lt;&gt;"",(VLOOKUP(Table4[[#This Row],[Plan Code]],Table2[#All],2,TRUE)),"")</f>
        <v/>
      </c>
      <c r="D263" s="27" t="str">
        <f>IF(Table4[[#This Row],[Plan Code]]&lt;&gt;"",(VLOOKUP(Table4[[#This Row],[Plan Code]],Table2[#All],3,TRUE)),"")</f>
        <v/>
      </c>
      <c r="E263" s="30"/>
      <c r="F263" s="30"/>
      <c r="G263" s="31"/>
      <c r="H263" s="31"/>
      <c r="I263" s="31"/>
      <c r="J263" s="31"/>
      <c r="K263" s="31"/>
      <c r="L263" s="31"/>
      <c r="M263" s="31"/>
      <c r="N263" s="31"/>
      <c r="O263" s="31"/>
      <c r="P263" s="31"/>
      <c r="Q263" s="31"/>
      <c r="R263" s="42"/>
      <c r="S263" s="41" t="str">
        <f>_xlfn.CONCAT('Contact Info'!$B$3, ", ", 'Contact Info'!$B$4, ", ", 'Contact Info'!$B$5,", ", 'Contact Info'!$B$6)</f>
        <v>Lisa Heffner, Contracts Manager, lheffner@ccah-alliance.org, 831-430-2634</v>
      </c>
      <c r="T263" s="26"/>
    </row>
    <row r="264" spans="1:20" ht="30" x14ac:dyDescent="0.25">
      <c r="A264" s="27" t="str">
        <f>IF(AND(Table4[[#This Row],[Plan Code]]&lt;&gt;"",Table4[[#This Row],[Reporting Quarter]]&lt;&gt;"",Table4[[#This Row],[Reporting Year]]&lt;&gt;""),(_xlfn.CONCAT(ROW()-2,"_",Table4[[#This Row],[Plan Code]],"_",Table4[[#This Row],[Column1]],"_",Table4[[#This Row],[Reporting Quarter]],"_",RIGHT(Table4[[#This Row],[Reporting Year]],2))),"")</f>
        <v/>
      </c>
      <c r="B264" s="30"/>
      <c r="C264" s="27" t="str">
        <f>IF(Table4[[#This Row],[Plan Code]]&lt;&gt;"",(VLOOKUP(Table4[[#This Row],[Plan Code]],Table2[#All],2,TRUE)),"")</f>
        <v/>
      </c>
      <c r="D264" s="27" t="str">
        <f>IF(Table4[[#This Row],[Plan Code]]&lt;&gt;"",(VLOOKUP(Table4[[#This Row],[Plan Code]],Table2[#All],3,TRUE)),"")</f>
        <v/>
      </c>
      <c r="E264" s="30"/>
      <c r="F264" s="30"/>
      <c r="G264" s="31"/>
      <c r="H264" s="31"/>
      <c r="I264" s="31"/>
      <c r="J264" s="31"/>
      <c r="K264" s="31"/>
      <c r="L264" s="31"/>
      <c r="M264" s="31"/>
      <c r="N264" s="31"/>
      <c r="O264" s="31"/>
      <c r="P264" s="31"/>
      <c r="Q264" s="31"/>
      <c r="R264" s="42"/>
      <c r="S264" s="41" t="str">
        <f>_xlfn.CONCAT('Contact Info'!$B$3, ", ", 'Contact Info'!$B$4, ", ", 'Contact Info'!$B$5,", ", 'Contact Info'!$B$6)</f>
        <v>Lisa Heffner, Contracts Manager, lheffner@ccah-alliance.org, 831-430-2634</v>
      </c>
      <c r="T264" s="26"/>
    </row>
    <row r="265" spans="1:20" ht="30" x14ac:dyDescent="0.25">
      <c r="A265" s="27" t="str">
        <f>IF(AND(Table4[[#This Row],[Plan Code]]&lt;&gt;"",Table4[[#This Row],[Reporting Quarter]]&lt;&gt;"",Table4[[#This Row],[Reporting Year]]&lt;&gt;""),(_xlfn.CONCAT(ROW()-2,"_",Table4[[#This Row],[Plan Code]],"_",Table4[[#This Row],[Column1]],"_",Table4[[#This Row],[Reporting Quarter]],"_",RIGHT(Table4[[#This Row],[Reporting Year]],2))),"")</f>
        <v/>
      </c>
      <c r="B265" s="30"/>
      <c r="C265" s="27" t="str">
        <f>IF(Table4[[#This Row],[Plan Code]]&lt;&gt;"",(VLOOKUP(Table4[[#This Row],[Plan Code]],Table2[#All],2,TRUE)),"")</f>
        <v/>
      </c>
      <c r="D265" s="27" t="str">
        <f>IF(Table4[[#This Row],[Plan Code]]&lt;&gt;"",(VLOOKUP(Table4[[#This Row],[Plan Code]],Table2[#All],3,TRUE)),"")</f>
        <v/>
      </c>
      <c r="E265" s="30"/>
      <c r="F265" s="30"/>
      <c r="G265" s="31"/>
      <c r="H265" s="31"/>
      <c r="I265" s="31"/>
      <c r="J265" s="31"/>
      <c r="K265" s="31"/>
      <c r="L265" s="31"/>
      <c r="M265" s="31"/>
      <c r="N265" s="31"/>
      <c r="O265" s="31"/>
      <c r="P265" s="31"/>
      <c r="Q265" s="31"/>
      <c r="R265" s="42"/>
      <c r="S265" s="41" t="str">
        <f>_xlfn.CONCAT('Contact Info'!$B$3, ", ", 'Contact Info'!$B$4, ", ", 'Contact Info'!$B$5,", ", 'Contact Info'!$B$6)</f>
        <v>Lisa Heffner, Contracts Manager, lheffner@ccah-alliance.org, 831-430-2634</v>
      </c>
      <c r="T265" s="26"/>
    </row>
    <row r="266" spans="1:20" ht="30" x14ac:dyDescent="0.25">
      <c r="A266" s="27" t="str">
        <f>IF(AND(Table4[[#This Row],[Plan Code]]&lt;&gt;"",Table4[[#This Row],[Reporting Quarter]]&lt;&gt;"",Table4[[#This Row],[Reporting Year]]&lt;&gt;""),(_xlfn.CONCAT(ROW()-2,"_",Table4[[#This Row],[Plan Code]],"_",Table4[[#This Row],[Column1]],"_",Table4[[#This Row],[Reporting Quarter]],"_",RIGHT(Table4[[#This Row],[Reporting Year]],2))),"")</f>
        <v/>
      </c>
      <c r="B266" s="30"/>
      <c r="C266" s="27" t="str">
        <f>IF(Table4[[#This Row],[Plan Code]]&lt;&gt;"",(VLOOKUP(Table4[[#This Row],[Plan Code]],Table2[#All],2,TRUE)),"")</f>
        <v/>
      </c>
      <c r="D266" s="27" t="str">
        <f>IF(Table4[[#This Row],[Plan Code]]&lt;&gt;"",(VLOOKUP(Table4[[#This Row],[Plan Code]],Table2[#All],3,TRUE)),"")</f>
        <v/>
      </c>
      <c r="E266" s="30"/>
      <c r="F266" s="30"/>
      <c r="G266" s="31"/>
      <c r="H266" s="31"/>
      <c r="I266" s="31"/>
      <c r="J266" s="31"/>
      <c r="K266" s="31"/>
      <c r="L266" s="31"/>
      <c r="M266" s="31"/>
      <c r="N266" s="31"/>
      <c r="O266" s="31"/>
      <c r="P266" s="31"/>
      <c r="Q266" s="31"/>
      <c r="R266" s="42"/>
      <c r="S266" s="41" t="str">
        <f>_xlfn.CONCAT('Contact Info'!$B$3, ", ", 'Contact Info'!$B$4, ", ", 'Contact Info'!$B$5,", ", 'Contact Info'!$B$6)</f>
        <v>Lisa Heffner, Contracts Manager, lheffner@ccah-alliance.org, 831-430-2634</v>
      </c>
      <c r="T266" s="26"/>
    </row>
    <row r="267" spans="1:20" ht="30" x14ac:dyDescent="0.25">
      <c r="A267" s="27" t="str">
        <f>IF(AND(Table4[[#This Row],[Plan Code]]&lt;&gt;"",Table4[[#This Row],[Reporting Quarter]]&lt;&gt;"",Table4[[#This Row],[Reporting Year]]&lt;&gt;""),(_xlfn.CONCAT(ROW()-2,"_",Table4[[#This Row],[Plan Code]],"_",Table4[[#This Row],[Column1]],"_",Table4[[#This Row],[Reporting Quarter]],"_",RIGHT(Table4[[#This Row],[Reporting Year]],2))),"")</f>
        <v/>
      </c>
      <c r="B267" s="30"/>
      <c r="C267" s="27" t="str">
        <f>IF(Table4[[#This Row],[Plan Code]]&lt;&gt;"",(VLOOKUP(Table4[[#This Row],[Plan Code]],Table2[#All],2,TRUE)),"")</f>
        <v/>
      </c>
      <c r="D267" s="27" t="str">
        <f>IF(Table4[[#This Row],[Plan Code]]&lt;&gt;"",(VLOOKUP(Table4[[#This Row],[Plan Code]],Table2[#All],3,TRUE)),"")</f>
        <v/>
      </c>
      <c r="E267" s="30"/>
      <c r="F267" s="30"/>
      <c r="G267" s="31"/>
      <c r="H267" s="31"/>
      <c r="I267" s="31"/>
      <c r="J267" s="31"/>
      <c r="K267" s="31"/>
      <c r="L267" s="31"/>
      <c r="M267" s="31"/>
      <c r="N267" s="31"/>
      <c r="O267" s="31"/>
      <c r="P267" s="31"/>
      <c r="Q267" s="31"/>
      <c r="R267" s="42"/>
      <c r="S267" s="41" t="str">
        <f>_xlfn.CONCAT('Contact Info'!$B$3, ", ", 'Contact Info'!$B$4, ", ", 'Contact Info'!$B$5,", ", 'Contact Info'!$B$6)</f>
        <v>Lisa Heffner, Contracts Manager, lheffner@ccah-alliance.org, 831-430-2634</v>
      </c>
      <c r="T267" s="26"/>
    </row>
    <row r="268" spans="1:20" ht="30" x14ac:dyDescent="0.25">
      <c r="A268" s="27" t="str">
        <f>IF(AND(Table4[[#This Row],[Plan Code]]&lt;&gt;"",Table4[[#This Row],[Reporting Quarter]]&lt;&gt;"",Table4[[#This Row],[Reporting Year]]&lt;&gt;""),(_xlfn.CONCAT(ROW()-2,"_",Table4[[#This Row],[Plan Code]],"_",Table4[[#This Row],[Column1]],"_",Table4[[#This Row],[Reporting Quarter]],"_",RIGHT(Table4[[#This Row],[Reporting Year]],2))),"")</f>
        <v/>
      </c>
      <c r="B268" s="30"/>
      <c r="C268" s="27" t="str">
        <f>IF(Table4[[#This Row],[Plan Code]]&lt;&gt;"",(VLOOKUP(Table4[[#This Row],[Plan Code]],Table2[#All],2,TRUE)),"")</f>
        <v/>
      </c>
      <c r="D268" s="27" t="str">
        <f>IF(Table4[[#This Row],[Plan Code]]&lt;&gt;"",(VLOOKUP(Table4[[#This Row],[Plan Code]],Table2[#All],3,TRUE)),"")</f>
        <v/>
      </c>
      <c r="E268" s="30"/>
      <c r="F268" s="30"/>
      <c r="G268" s="31"/>
      <c r="H268" s="31"/>
      <c r="I268" s="31"/>
      <c r="J268" s="31"/>
      <c r="K268" s="31"/>
      <c r="L268" s="31"/>
      <c r="M268" s="31"/>
      <c r="N268" s="31"/>
      <c r="O268" s="31"/>
      <c r="P268" s="31"/>
      <c r="Q268" s="31"/>
      <c r="R268" s="42"/>
      <c r="S268" s="41" t="str">
        <f>_xlfn.CONCAT('Contact Info'!$B$3, ", ", 'Contact Info'!$B$4, ", ", 'Contact Info'!$B$5,", ", 'Contact Info'!$B$6)</f>
        <v>Lisa Heffner, Contracts Manager, lheffner@ccah-alliance.org, 831-430-2634</v>
      </c>
      <c r="T268" s="26"/>
    </row>
    <row r="269" spans="1:20" ht="30" x14ac:dyDescent="0.25">
      <c r="A269" s="27" t="str">
        <f>IF(AND(Table4[[#This Row],[Plan Code]]&lt;&gt;"",Table4[[#This Row],[Reporting Quarter]]&lt;&gt;"",Table4[[#This Row],[Reporting Year]]&lt;&gt;""),(_xlfn.CONCAT(ROW()-2,"_",Table4[[#This Row],[Plan Code]],"_",Table4[[#This Row],[Column1]],"_",Table4[[#This Row],[Reporting Quarter]],"_",RIGHT(Table4[[#This Row],[Reporting Year]],2))),"")</f>
        <v/>
      </c>
      <c r="B269" s="30"/>
      <c r="C269" s="27" t="str">
        <f>IF(Table4[[#This Row],[Plan Code]]&lt;&gt;"",(VLOOKUP(Table4[[#This Row],[Plan Code]],Table2[#All],2,TRUE)),"")</f>
        <v/>
      </c>
      <c r="D269" s="27" t="str">
        <f>IF(Table4[[#This Row],[Plan Code]]&lt;&gt;"",(VLOOKUP(Table4[[#This Row],[Plan Code]],Table2[#All],3,TRUE)),"")</f>
        <v/>
      </c>
      <c r="E269" s="30"/>
      <c r="F269" s="30"/>
      <c r="G269" s="31"/>
      <c r="H269" s="31"/>
      <c r="I269" s="31"/>
      <c r="J269" s="31"/>
      <c r="K269" s="31"/>
      <c r="L269" s="31"/>
      <c r="M269" s="31"/>
      <c r="N269" s="31"/>
      <c r="O269" s="31"/>
      <c r="P269" s="31"/>
      <c r="Q269" s="31"/>
      <c r="R269" s="42"/>
      <c r="S269" s="41" t="str">
        <f>_xlfn.CONCAT('Contact Info'!$B$3, ", ", 'Contact Info'!$B$4, ", ", 'Contact Info'!$B$5,", ", 'Contact Info'!$B$6)</f>
        <v>Lisa Heffner, Contracts Manager, lheffner@ccah-alliance.org, 831-430-2634</v>
      </c>
      <c r="T269" s="26"/>
    </row>
    <row r="270" spans="1:20" ht="30" x14ac:dyDescent="0.25">
      <c r="A270" s="27" t="str">
        <f>IF(AND(Table4[[#This Row],[Plan Code]]&lt;&gt;"",Table4[[#This Row],[Reporting Quarter]]&lt;&gt;"",Table4[[#This Row],[Reporting Year]]&lt;&gt;""),(_xlfn.CONCAT(ROW()-2,"_",Table4[[#This Row],[Plan Code]],"_",Table4[[#This Row],[Column1]],"_",Table4[[#This Row],[Reporting Quarter]],"_",RIGHT(Table4[[#This Row],[Reporting Year]],2))),"")</f>
        <v/>
      </c>
      <c r="B270" s="30"/>
      <c r="C270" s="27" t="str">
        <f>IF(Table4[[#This Row],[Plan Code]]&lt;&gt;"",(VLOOKUP(Table4[[#This Row],[Plan Code]],Table2[#All],2,TRUE)),"")</f>
        <v/>
      </c>
      <c r="D270" s="27" t="str">
        <f>IF(Table4[[#This Row],[Plan Code]]&lt;&gt;"",(VLOOKUP(Table4[[#This Row],[Plan Code]],Table2[#All],3,TRUE)),"")</f>
        <v/>
      </c>
      <c r="E270" s="30"/>
      <c r="F270" s="30"/>
      <c r="G270" s="31"/>
      <c r="H270" s="31"/>
      <c r="I270" s="31"/>
      <c r="J270" s="31"/>
      <c r="K270" s="31"/>
      <c r="L270" s="31"/>
      <c r="M270" s="31"/>
      <c r="N270" s="31"/>
      <c r="O270" s="31"/>
      <c r="P270" s="31"/>
      <c r="Q270" s="31"/>
      <c r="R270" s="42"/>
      <c r="S270" s="41" t="str">
        <f>_xlfn.CONCAT('Contact Info'!$B$3, ", ", 'Contact Info'!$B$4, ", ", 'Contact Info'!$B$5,", ", 'Contact Info'!$B$6)</f>
        <v>Lisa Heffner, Contracts Manager, lheffner@ccah-alliance.org, 831-430-2634</v>
      </c>
      <c r="T270" s="26"/>
    </row>
    <row r="271" spans="1:20" ht="30" x14ac:dyDescent="0.25">
      <c r="A271" s="27" t="str">
        <f>IF(AND(Table4[[#This Row],[Plan Code]]&lt;&gt;"",Table4[[#This Row],[Reporting Quarter]]&lt;&gt;"",Table4[[#This Row],[Reporting Year]]&lt;&gt;""),(_xlfn.CONCAT(ROW()-2,"_",Table4[[#This Row],[Plan Code]],"_",Table4[[#This Row],[Column1]],"_",Table4[[#This Row],[Reporting Quarter]],"_",RIGHT(Table4[[#This Row],[Reporting Year]],2))),"")</f>
        <v/>
      </c>
      <c r="B271" s="30"/>
      <c r="C271" s="27" t="str">
        <f>IF(Table4[[#This Row],[Plan Code]]&lt;&gt;"",(VLOOKUP(Table4[[#This Row],[Plan Code]],Table2[#All],2,TRUE)),"")</f>
        <v/>
      </c>
      <c r="D271" s="27" t="str">
        <f>IF(Table4[[#This Row],[Plan Code]]&lt;&gt;"",(VLOOKUP(Table4[[#This Row],[Plan Code]],Table2[#All],3,TRUE)),"")</f>
        <v/>
      </c>
      <c r="E271" s="30"/>
      <c r="F271" s="30"/>
      <c r="G271" s="31"/>
      <c r="H271" s="31"/>
      <c r="I271" s="31"/>
      <c r="J271" s="31"/>
      <c r="K271" s="31"/>
      <c r="L271" s="31"/>
      <c r="M271" s="31"/>
      <c r="N271" s="31"/>
      <c r="O271" s="31"/>
      <c r="P271" s="31"/>
      <c r="Q271" s="31"/>
      <c r="R271" s="42"/>
      <c r="S271" s="41" t="str">
        <f>_xlfn.CONCAT('Contact Info'!$B$3, ", ", 'Contact Info'!$B$4, ", ", 'Contact Info'!$B$5,", ", 'Contact Info'!$B$6)</f>
        <v>Lisa Heffner, Contracts Manager, lheffner@ccah-alliance.org, 831-430-2634</v>
      </c>
      <c r="T271" s="26"/>
    </row>
    <row r="272" spans="1:20" ht="30" x14ac:dyDescent="0.25">
      <c r="A272" s="27" t="str">
        <f>IF(AND(Table4[[#This Row],[Plan Code]]&lt;&gt;"",Table4[[#This Row],[Reporting Quarter]]&lt;&gt;"",Table4[[#This Row],[Reporting Year]]&lt;&gt;""),(_xlfn.CONCAT(ROW()-2,"_",Table4[[#This Row],[Plan Code]],"_",Table4[[#This Row],[Column1]],"_",Table4[[#This Row],[Reporting Quarter]],"_",RIGHT(Table4[[#This Row],[Reporting Year]],2))),"")</f>
        <v/>
      </c>
      <c r="B272" s="30"/>
      <c r="C272" s="27" t="str">
        <f>IF(Table4[[#This Row],[Plan Code]]&lt;&gt;"",(VLOOKUP(Table4[[#This Row],[Plan Code]],Table2[#All],2,TRUE)),"")</f>
        <v/>
      </c>
      <c r="D272" s="27" t="str">
        <f>IF(Table4[[#This Row],[Plan Code]]&lt;&gt;"",(VLOOKUP(Table4[[#This Row],[Plan Code]],Table2[#All],3,TRUE)),"")</f>
        <v/>
      </c>
      <c r="E272" s="30"/>
      <c r="F272" s="30"/>
      <c r="G272" s="31"/>
      <c r="H272" s="31"/>
      <c r="I272" s="31"/>
      <c r="J272" s="31"/>
      <c r="K272" s="31"/>
      <c r="L272" s="31"/>
      <c r="M272" s="31"/>
      <c r="N272" s="31"/>
      <c r="O272" s="31"/>
      <c r="P272" s="31"/>
      <c r="Q272" s="31"/>
      <c r="R272" s="42"/>
      <c r="S272" s="41" t="str">
        <f>_xlfn.CONCAT('Contact Info'!$B$3, ", ", 'Contact Info'!$B$4, ", ", 'Contact Info'!$B$5,", ", 'Contact Info'!$B$6)</f>
        <v>Lisa Heffner, Contracts Manager, lheffner@ccah-alliance.org, 831-430-2634</v>
      </c>
      <c r="T272" s="26"/>
    </row>
    <row r="273" spans="1:20" ht="30" x14ac:dyDescent="0.25">
      <c r="A273" s="27" t="str">
        <f>IF(AND(Table4[[#This Row],[Plan Code]]&lt;&gt;"",Table4[[#This Row],[Reporting Quarter]]&lt;&gt;"",Table4[[#This Row],[Reporting Year]]&lt;&gt;""),(_xlfn.CONCAT(ROW()-2,"_",Table4[[#This Row],[Plan Code]],"_",Table4[[#This Row],[Column1]],"_",Table4[[#This Row],[Reporting Quarter]],"_",RIGHT(Table4[[#This Row],[Reporting Year]],2))),"")</f>
        <v/>
      </c>
      <c r="B273" s="30"/>
      <c r="C273" s="27" t="str">
        <f>IF(Table4[[#This Row],[Plan Code]]&lt;&gt;"",(VLOOKUP(Table4[[#This Row],[Plan Code]],Table2[#All],2,TRUE)),"")</f>
        <v/>
      </c>
      <c r="D273" s="27" t="str">
        <f>IF(Table4[[#This Row],[Plan Code]]&lt;&gt;"",(VLOOKUP(Table4[[#This Row],[Plan Code]],Table2[#All],3,TRUE)),"")</f>
        <v/>
      </c>
      <c r="E273" s="30"/>
      <c r="F273" s="30"/>
      <c r="G273" s="31"/>
      <c r="H273" s="31"/>
      <c r="I273" s="31"/>
      <c r="J273" s="31"/>
      <c r="K273" s="31"/>
      <c r="L273" s="31"/>
      <c r="M273" s="31"/>
      <c r="N273" s="31"/>
      <c r="O273" s="31"/>
      <c r="P273" s="31"/>
      <c r="Q273" s="31"/>
      <c r="R273" s="42"/>
      <c r="S273" s="41" t="str">
        <f>_xlfn.CONCAT('Contact Info'!$B$3, ", ", 'Contact Info'!$B$4, ", ", 'Contact Info'!$B$5,", ", 'Contact Info'!$B$6)</f>
        <v>Lisa Heffner, Contracts Manager, lheffner@ccah-alliance.org, 831-430-2634</v>
      </c>
      <c r="T273" s="26"/>
    </row>
    <row r="274" spans="1:20" ht="30" x14ac:dyDescent="0.25">
      <c r="A274" s="27" t="str">
        <f>IF(AND(Table4[[#This Row],[Plan Code]]&lt;&gt;"",Table4[[#This Row],[Reporting Quarter]]&lt;&gt;"",Table4[[#This Row],[Reporting Year]]&lt;&gt;""),(_xlfn.CONCAT(ROW()-2,"_",Table4[[#This Row],[Plan Code]],"_",Table4[[#This Row],[Column1]],"_",Table4[[#This Row],[Reporting Quarter]],"_",RIGHT(Table4[[#This Row],[Reporting Year]],2))),"")</f>
        <v/>
      </c>
      <c r="B274" s="30"/>
      <c r="C274" s="27" t="str">
        <f>IF(Table4[[#This Row],[Plan Code]]&lt;&gt;"",(VLOOKUP(Table4[[#This Row],[Plan Code]],Table2[#All],2,TRUE)),"")</f>
        <v/>
      </c>
      <c r="D274" s="27" t="str">
        <f>IF(Table4[[#This Row],[Plan Code]]&lt;&gt;"",(VLOOKUP(Table4[[#This Row],[Plan Code]],Table2[#All],3,TRUE)),"")</f>
        <v/>
      </c>
      <c r="E274" s="30"/>
      <c r="F274" s="30"/>
      <c r="G274" s="31"/>
      <c r="H274" s="31"/>
      <c r="I274" s="31"/>
      <c r="J274" s="31"/>
      <c r="K274" s="31"/>
      <c r="L274" s="31"/>
      <c r="M274" s="31"/>
      <c r="N274" s="31"/>
      <c r="O274" s="31"/>
      <c r="P274" s="31"/>
      <c r="Q274" s="31"/>
      <c r="R274" s="42"/>
      <c r="S274" s="41" t="str">
        <f>_xlfn.CONCAT('Contact Info'!$B$3, ", ", 'Contact Info'!$B$4, ", ", 'Contact Info'!$B$5,", ", 'Contact Info'!$B$6)</f>
        <v>Lisa Heffner, Contracts Manager, lheffner@ccah-alliance.org, 831-430-2634</v>
      </c>
      <c r="T274" s="26"/>
    </row>
    <row r="275" spans="1:20" ht="30" x14ac:dyDescent="0.25">
      <c r="A275" s="27" t="str">
        <f>IF(AND(Table4[[#This Row],[Plan Code]]&lt;&gt;"",Table4[[#This Row],[Reporting Quarter]]&lt;&gt;"",Table4[[#This Row],[Reporting Year]]&lt;&gt;""),(_xlfn.CONCAT(ROW()-2,"_",Table4[[#This Row],[Plan Code]],"_",Table4[[#This Row],[Column1]],"_",Table4[[#This Row],[Reporting Quarter]],"_",RIGHT(Table4[[#This Row],[Reporting Year]],2))),"")</f>
        <v/>
      </c>
      <c r="B275" s="30"/>
      <c r="C275" s="27" t="str">
        <f>IF(Table4[[#This Row],[Plan Code]]&lt;&gt;"",(VLOOKUP(Table4[[#This Row],[Plan Code]],Table2[#All],2,TRUE)),"")</f>
        <v/>
      </c>
      <c r="D275" s="27" t="str">
        <f>IF(Table4[[#This Row],[Plan Code]]&lt;&gt;"",(VLOOKUP(Table4[[#This Row],[Plan Code]],Table2[#All],3,TRUE)),"")</f>
        <v/>
      </c>
      <c r="E275" s="30"/>
      <c r="F275" s="30"/>
      <c r="G275" s="31"/>
      <c r="H275" s="31"/>
      <c r="I275" s="31"/>
      <c r="J275" s="31"/>
      <c r="K275" s="31"/>
      <c r="L275" s="31"/>
      <c r="M275" s="31"/>
      <c r="N275" s="31"/>
      <c r="O275" s="31"/>
      <c r="P275" s="31"/>
      <c r="Q275" s="31"/>
      <c r="R275" s="42"/>
      <c r="S275" s="41" t="str">
        <f>_xlfn.CONCAT('Contact Info'!$B$3, ", ", 'Contact Info'!$B$4, ", ", 'Contact Info'!$B$5,", ", 'Contact Info'!$B$6)</f>
        <v>Lisa Heffner, Contracts Manager, lheffner@ccah-alliance.org, 831-430-2634</v>
      </c>
      <c r="T275" s="26"/>
    </row>
    <row r="276" spans="1:20" ht="30" x14ac:dyDescent="0.25">
      <c r="A276" s="27" t="str">
        <f>IF(AND(Table4[[#This Row],[Plan Code]]&lt;&gt;"",Table4[[#This Row],[Reporting Quarter]]&lt;&gt;"",Table4[[#This Row],[Reporting Year]]&lt;&gt;""),(_xlfn.CONCAT(ROW()-2,"_",Table4[[#This Row],[Plan Code]],"_",Table4[[#This Row],[Column1]],"_",Table4[[#This Row],[Reporting Quarter]],"_",RIGHT(Table4[[#This Row],[Reporting Year]],2))),"")</f>
        <v/>
      </c>
      <c r="B276" s="30"/>
      <c r="C276" s="27" t="str">
        <f>IF(Table4[[#This Row],[Plan Code]]&lt;&gt;"",(VLOOKUP(Table4[[#This Row],[Plan Code]],Table2[#All],2,TRUE)),"")</f>
        <v/>
      </c>
      <c r="D276" s="27" t="str">
        <f>IF(Table4[[#This Row],[Plan Code]]&lt;&gt;"",(VLOOKUP(Table4[[#This Row],[Plan Code]],Table2[#All],3,TRUE)),"")</f>
        <v/>
      </c>
      <c r="E276" s="30"/>
      <c r="F276" s="30"/>
      <c r="G276" s="31"/>
      <c r="H276" s="31"/>
      <c r="I276" s="31"/>
      <c r="J276" s="31"/>
      <c r="K276" s="31"/>
      <c r="L276" s="31"/>
      <c r="M276" s="31"/>
      <c r="N276" s="31"/>
      <c r="O276" s="31"/>
      <c r="P276" s="31"/>
      <c r="Q276" s="31"/>
      <c r="R276" s="42"/>
      <c r="S276" s="41" t="str">
        <f>_xlfn.CONCAT('Contact Info'!$B$3, ", ", 'Contact Info'!$B$4, ", ", 'Contact Info'!$B$5,", ", 'Contact Info'!$B$6)</f>
        <v>Lisa Heffner, Contracts Manager, lheffner@ccah-alliance.org, 831-430-2634</v>
      </c>
      <c r="T276" s="26"/>
    </row>
    <row r="277" spans="1:20" ht="30" x14ac:dyDescent="0.25">
      <c r="A277" s="27" t="str">
        <f>IF(AND(Table4[[#This Row],[Plan Code]]&lt;&gt;"",Table4[[#This Row],[Reporting Quarter]]&lt;&gt;"",Table4[[#This Row],[Reporting Year]]&lt;&gt;""),(_xlfn.CONCAT(ROW()-2,"_",Table4[[#This Row],[Plan Code]],"_",Table4[[#This Row],[Column1]],"_",Table4[[#This Row],[Reporting Quarter]],"_",RIGHT(Table4[[#This Row],[Reporting Year]],2))),"")</f>
        <v/>
      </c>
      <c r="B277" s="30"/>
      <c r="C277" s="27" t="str">
        <f>IF(Table4[[#This Row],[Plan Code]]&lt;&gt;"",(VLOOKUP(Table4[[#This Row],[Plan Code]],Table2[#All],2,TRUE)),"")</f>
        <v/>
      </c>
      <c r="D277" s="27" t="str">
        <f>IF(Table4[[#This Row],[Plan Code]]&lt;&gt;"",(VLOOKUP(Table4[[#This Row],[Plan Code]],Table2[#All],3,TRUE)),"")</f>
        <v/>
      </c>
      <c r="E277" s="30"/>
      <c r="F277" s="30"/>
      <c r="G277" s="31"/>
      <c r="H277" s="31"/>
      <c r="I277" s="31"/>
      <c r="J277" s="31"/>
      <c r="K277" s="31"/>
      <c r="L277" s="31"/>
      <c r="M277" s="31"/>
      <c r="N277" s="31"/>
      <c r="O277" s="31"/>
      <c r="P277" s="31"/>
      <c r="Q277" s="31"/>
      <c r="R277" s="42"/>
      <c r="S277" s="41" t="str">
        <f>_xlfn.CONCAT('Contact Info'!$B$3, ", ", 'Contact Info'!$B$4, ", ", 'Contact Info'!$B$5,", ", 'Contact Info'!$B$6)</f>
        <v>Lisa Heffner, Contracts Manager, lheffner@ccah-alliance.org, 831-430-2634</v>
      </c>
      <c r="T277" s="26"/>
    </row>
    <row r="278" spans="1:20" ht="30" x14ac:dyDescent="0.25">
      <c r="A278" s="27" t="str">
        <f>IF(AND(Table4[[#This Row],[Plan Code]]&lt;&gt;"",Table4[[#This Row],[Reporting Quarter]]&lt;&gt;"",Table4[[#This Row],[Reporting Year]]&lt;&gt;""),(_xlfn.CONCAT(ROW()-2,"_",Table4[[#This Row],[Plan Code]],"_",Table4[[#This Row],[Column1]],"_",Table4[[#This Row],[Reporting Quarter]],"_",RIGHT(Table4[[#This Row],[Reporting Year]],2))),"")</f>
        <v/>
      </c>
      <c r="B278" s="30"/>
      <c r="C278" s="27" t="str">
        <f>IF(Table4[[#This Row],[Plan Code]]&lt;&gt;"",(VLOOKUP(Table4[[#This Row],[Plan Code]],Table2[#All],2,TRUE)),"")</f>
        <v/>
      </c>
      <c r="D278" s="27" t="str">
        <f>IF(Table4[[#This Row],[Plan Code]]&lt;&gt;"",(VLOOKUP(Table4[[#This Row],[Plan Code]],Table2[#All],3,TRUE)),"")</f>
        <v/>
      </c>
      <c r="E278" s="30"/>
      <c r="F278" s="30"/>
      <c r="G278" s="31"/>
      <c r="H278" s="31"/>
      <c r="I278" s="31"/>
      <c r="J278" s="31"/>
      <c r="K278" s="31"/>
      <c r="L278" s="31"/>
      <c r="M278" s="31"/>
      <c r="N278" s="31"/>
      <c r="O278" s="31"/>
      <c r="P278" s="31"/>
      <c r="Q278" s="31"/>
      <c r="R278" s="42"/>
      <c r="S278" s="41" t="str">
        <f>_xlfn.CONCAT('Contact Info'!$B$3, ", ", 'Contact Info'!$B$4, ", ", 'Contact Info'!$B$5,", ", 'Contact Info'!$B$6)</f>
        <v>Lisa Heffner, Contracts Manager, lheffner@ccah-alliance.org, 831-430-2634</v>
      </c>
      <c r="T278" s="26"/>
    </row>
    <row r="279" spans="1:20" ht="30" x14ac:dyDescent="0.25">
      <c r="A279" s="27" t="str">
        <f>IF(AND(Table4[[#This Row],[Plan Code]]&lt;&gt;"",Table4[[#This Row],[Reporting Quarter]]&lt;&gt;"",Table4[[#This Row],[Reporting Year]]&lt;&gt;""),(_xlfn.CONCAT(ROW()-2,"_",Table4[[#This Row],[Plan Code]],"_",Table4[[#This Row],[Column1]],"_",Table4[[#This Row],[Reporting Quarter]],"_",RIGHT(Table4[[#This Row],[Reporting Year]],2))),"")</f>
        <v/>
      </c>
      <c r="B279" s="30"/>
      <c r="C279" s="27" t="str">
        <f>IF(Table4[[#This Row],[Plan Code]]&lt;&gt;"",(VLOOKUP(Table4[[#This Row],[Plan Code]],Table2[#All],2,TRUE)),"")</f>
        <v/>
      </c>
      <c r="D279" s="27" t="str">
        <f>IF(Table4[[#This Row],[Plan Code]]&lt;&gt;"",(VLOOKUP(Table4[[#This Row],[Plan Code]],Table2[#All],3,TRUE)),"")</f>
        <v/>
      </c>
      <c r="E279" s="30"/>
      <c r="F279" s="30"/>
      <c r="G279" s="31"/>
      <c r="H279" s="31"/>
      <c r="I279" s="31"/>
      <c r="J279" s="31"/>
      <c r="K279" s="31"/>
      <c r="L279" s="31"/>
      <c r="M279" s="31"/>
      <c r="N279" s="31"/>
      <c r="O279" s="31"/>
      <c r="P279" s="31"/>
      <c r="Q279" s="31"/>
      <c r="R279" s="42"/>
      <c r="S279" s="41" t="str">
        <f>_xlfn.CONCAT('Contact Info'!$B$3, ", ", 'Contact Info'!$B$4, ", ", 'Contact Info'!$B$5,", ", 'Contact Info'!$B$6)</f>
        <v>Lisa Heffner, Contracts Manager, lheffner@ccah-alliance.org, 831-430-2634</v>
      </c>
      <c r="T279" s="26"/>
    </row>
    <row r="280" spans="1:20" ht="30" x14ac:dyDescent="0.25">
      <c r="A280" s="27" t="str">
        <f>IF(AND(Table4[[#This Row],[Plan Code]]&lt;&gt;"",Table4[[#This Row],[Reporting Quarter]]&lt;&gt;"",Table4[[#This Row],[Reporting Year]]&lt;&gt;""),(_xlfn.CONCAT(ROW()-2,"_",Table4[[#This Row],[Plan Code]],"_",Table4[[#This Row],[Column1]],"_",Table4[[#This Row],[Reporting Quarter]],"_",RIGHT(Table4[[#This Row],[Reporting Year]],2))),"")</f>
        <v/>
      </c>
      <c r="B280" s="30"/>
      <c r="C280" s="27" t="str">
        <f>IF(Table4[[#This Row],[Plan Code]]&lt;&gt;"",(VLOOKUP(Table4[[#This Row],[Plan Code]],Table2[#All],2,TRUE)),"")</f>
        <v/>
      </c>
      <c r="D280" s="27" t="str">
        <f>IF(Table4[[#This Row],[Plan Code]]&lt;&gt;"",(VLOOKUP(Table4[[#This Row],[Plan Code]],Table2[#All],3,TRUE)),"")</f>
        <v/>
      </c>
      <c r="E280" s="30"/>
      <c r="F280" s="30"/>
      <c r="G280" s="31"/>
      <c r="H280" s="31"/>
      <c r="I280" s="31"/>
      <c r="J280" s="31"/>
      <c r="K280" s="31"/>
      <c r="L280" s="31"/>
      <c r="M280" s="31"/>
      <c r="N280" s="31"/>
      <c r="O280" s="31"/>
      <c r="P280" s="31"/>
      <c r="Q280" s="31"/>
      <c r="R280" s="42"/>
      <c r="S280" s="41" t="str">
        <f>_xlfn.CONCAT('Contact Info'!$B$3, ", ", 'Contact Info'!$B$4, ", ", 'Contact Info'!$B$5,", ", 'Contact Info'!$B$6)</f>
        <v>Lisa Heffner, Contracts Manager, lheffner@ccah-alliance.org, 831-430-2634</v>
      </c>
      <c r="T280" s="26"/>
    </row>
    <row r="281" spans="1:20" ht="30" x14ac:dyDescent="0.25">
      <c r="A281" s="27" t="str">
        <f>IF(AND(Table4[[#This Row],[Plan Code]]&lt;&gt;"",Table4[[#This Row],[Reporting Quarter]]&lt;&gt;"",Table4[[#This Row],[Reporting Year]]&lt;&gt;""),(_xlfn.CONCAT(ROW()-2,"_",Table4[[#This Row],[Plan Code]],"_",Table4[[#This Row],[Column1]],"_",Table4[[#This Row],[Reporting Quarter]],"_",RIGHT(Table4[[#This Row],[Reporting Year]],2))),"")</f>
        <v/>
      </c>
      <c r="B281" s="30"/>
      <c r="C281" s="27" t="str">
        <f>IF(Table4[[#This Row],[Plan Code]]&lt;&gt;"",(VLOOKUP(Table4[[#This Row],[Plan Code]],Table2[#All],2,TRUE)),"")</f>
        <v/>
      </c>
      <c r="D281" s="27" t="str">
        <f>IF(Table4[[#This Row],[Plan Code]]&lt;&gt;"",(VLOOKUP(Table4[[#This Row],[Plan Code]],Table2[#All],3,TRUE)),"")</f>
        <v/>
      </c>
      <c r="E281" s="30"/>
      <c r="F281" s="30"/>
      <c r="G281" s="31"/>
      <c r="H281" s="31"/>
      <c r="I281" s="31"/>
      <c r="J281" s="31"/>
      <c r="K281" s="31"/>
      <c r="L281" s="31"/>
      <c r="M281" s="31"/>
      <c r="N281" s="31"/>
      <c r="O281" s="31"/>
      <c r="P281" s="31"/>
      <c r="Q281" s="31"/>
      <c r="R281" s="42"/>
      <c r="S281" s="41" t="str">
        <f>_xlfn.CONCAT('Contact Info'!$B$3, ", ", 'Contact Info'!$B$4, ", ", 'Contact Info'!$B$5,", ", 'Contact Info'!$B$6)</f>
        <v>Lisa Heffner, Contracts Manager, lheffner@ccah-alliance.org, 831-430-2634</v>
      </c>
      <c r="T281" s="26"/>
    </row>
    <row r="282" spans="1:20" ht="30" x14ac:dyDescent="0.25">
      <c r="A282" s="27" t="str">
        <f>IF(AND(Table4[[#This Row],[Plan Code]]&lt;&gt;"",Table4[[#This Row],[Reporting Quarter]]&lt;&gt;"",Table4[[#This Row],[Reporting Year]]&lt;&gt;""),(_xlfn.CONCAT(ROW()-2,"_",Table4[[#This Row],[Plan Code]],"_",Table4[[#This Row],[Column1]],"_",Table4[[#This Row],[Reporting Quarter]],"_",RIGHT(Table4[[#This Row],[Reporting Year]],2))),"")</f>
        <v/>
      </c>
      <c r="B282" s="30"/>
      <c r="C282" s="27" t="str">
        <f>IF(Table4[[#This Row],[Plan Code]]&lt;&gt;"",(VLOOKUP(Table4[[#This Row],[Plan Code]],Table2[#All],2,TRUE)),"")</f>
        <v/>
      </c>
      <c r="D282" s="27" t="str">
        <f>IF(Table4[[#This Row],[Plan Code]]&lt;&gt;"",(VLOOKUP(Table4[[#This Row],[Plan Code]],Table2[#All],3,TRUE)),"")</f>
        <v/>
      </c>
      <c r="E282" s="30"/>
      <c r="F282" s="30"/>
      <c r="G282" s="31"/>
      <c r="H282" s="31"/>
      <c r="I282" s="31"/>
      <c r="J282" s="31"/>
      <c r="K282" s="31"/>
      <c r="L282" s="31"/>
      <c r="M282" s="31"/>
      <c r="N282" s="31"/>
      <c r="O282" s="31"/>
      <c r="P282" s="31"/>
      <c r="Q282" s="31"/>
      <c r="R282" s="42"/>
      <c r="S282" s="41" t="str">
        <f>_xlfn.CONCAT('Contact Info'!$B$3, ", ", 'Contact Info'!$B$4, ", ", 'Contact Info'!$B$5,", ", 'Contact Info'!$B$6)</f>
        <v>Lisa Heffner, Contracts Manager, lheffner@ccah-alliance.org, 831-430-2634</v>
      </c>
      <c r="T282" s="26"/>
    </row>
    <row r="283" spans="1:20" ht="30" x14ac:dyDescent="0.25">
      <c r="A283" s="27" t="str">
        <f>IF(AND(Table4[[#This Row],[Plan Code]]&lt;&gt;"",Table4[[#This Row],[Reporting Quarter]]&lt;&gt;"",Table4[[#This Row],[Reporting Year]]&lt;&gt;""),(_xlfn.CONCAT(ROW()-2,"_",Table4[[#This Row],[Plan Code]],"_",Table4[[#This Row],[Column1]],"_",Table4[[#This Row],[Reporting Quarter]],"_",RIGHT(Table4[[#This Row],[Reporting Year]],2))),"")</f>
        <v/>
      </c>
      <c r="B283" s="30"/>
      <c r="C283" s="27" t="str">
        <f>IF(Table4[[#This Row],[Plan Code]]&lt;&gt;"",(VLOOKUP(Table4[[#This Row],[Plan Code]],Table2[#All],2,TRUE)),"")</f>
        <v/>
      </c>
      <c r="D283" s="27" t="str">
        <f>IF(Table4[[#This Row],[Plan Code]]&lt;&gt;"",(VLOOKUP(Table4[[#This Row],[Plan Code]],Table2[#All],3,TRUE)),"")</f>
        <v/>
      </c>
      <c r="E283" s="30"/>
      <c r="F283" s="30"/>
      <c r="G283" s="31"/>
      <c r="H283" s="31"/>
      <c r="I283" s="31"/>
      <c r="J283" s="31"/>
      <c r="K283" s="31"/>
      <c r="L283" s="31"/>
      <c r="M283" s="31"/>
      <c r="N283" s="31"/>
      <c r="O283" s="31"/>
      <c r="P283" s="31"/>
      <c r="Q283" s="31"/>
      <c r="R283" s="42"/>
      <c r="S283" s="41" t="str">
        <f>_xlfn.CONCAT('Contact Info'!$B$3, ", ", 'Contact Info'!$B$4, ", ", 'Contact Info'!$B$5,", ", 'Contact Info'!$B$6)</f>
        <v>Lisa Heffner, Contracts Manager, lheffner@ccah-alliance.org, 831-430-2634</v>
      </c>
      <c r="T283" s="26"/>
    </row>
    <row r="284" spans="1:20" ht="30" x14ac:dyDescent="0.25">
      <c r="A284" s="27" t="str">
        <f>IF(AND(Table4[[#This Row],[Plan Code]]&lt;&gt;"",Table4[[#This Row],[Reporting Quarter]]&lt;&gt;"",Table4[[#This Row],[Reporting Year]]&lt;&gt;""),(_xlfn.CONCAT(ROW()-2,"_",Table4[[#This Row],[Plan Code]],"_",Table4[[#This Row],[Column1]],"_",Table4[[#This Row],[Reporting Quarter]],"_",RIGHT(Table4[[#This Row],[Reporting Year]],2))),"")</f>
        <v/>
      </c>
      <c r="B284" s="30"/>
      <c r="C284" s="27" t="str">
        <f>IF(Table4[[#This Row],[Plan Code]]&lt;&gt;"",(VLOOKUP(Table4[[#This Row],[Plan Code]],Table2[#All],2,TRUE)),"")</f>
        <v/>
      </c>
      <c r="D284" s="27" t="str">
        <f>IF(Table4[[#This Row],[Plan Code]]&lt;&gt;"",(VLOOKUP(Table4[[#This Row],[Plan Code]],Table2[#All],3,TRUE)),"")</f>
        <v/>
      </c>
      <c r="E284" s="30"/>
      <c r="F284" s="30"/>
      <c r="G284" s="31"/>
      <c r="H284" s="31"/>
      <c r="I284" s="31"/>
      <c r="J284" s="31"/>
      <c r="K284" s="31"/>
      <c r="L284" s="31"/>
      <c r="M284" s="31"/>
      <c r="N284" s="31"/>
      <c r="O284" s="31"/>
      <c r="P284" s="31"/>
      <c r="Q284" s="31"/>
      <c r="R284" s="42"/>
      <c r="S284" s="41" t="str">
        <f>_xlfn.CONCAT('Contact Info'!$B$3, ", ", 'Contact Info'!$B$4, ", ", 'Contact Info'!$B$5,", ", 'Contact Info'!$B$6)</f>
        <v>Lisa Heffner, Contracts Manager, lheffner@ccah-alliance.org, 831-430-2634</v>
      </c>
      <c r="T284" s="26"/>
    </row>
    <row r="285" spans="1:20" ht="30" x14ac:dyDescent="0.25">
      <c r="A285" s="27" t="str">
        <f>IF(AND(Table4[[#This Row],[Plan Code]]&lt;&gt;"",Table4[[#This Row],[Reporting Quarter]]&lt;&gt;"",Table4[[#This Row],[Reporting Year]]&lt;&gt;""),(_xlfn.CONCAT(ROW()-2,"_",Table4[[#This Row],[Plan Code]],"_",Table4[[#This Row],[Column1]],"_",Table4[[#This Row],[Reporting Quarter]],"_",RIGHT(Table4[[#This Row],[Reporting Year]],2))),"")</f>
        <v/>
      </c>
      <c r="B285" s="30"/>
      <c r="C285" s="27" t="str">
        <f>IF(Table4[[#This Row],[Plan Code]]&lt;&gt;"",(VLOOKUP(Table4[[#This Row],[Plan Code]],Table2[#All],2,TRUE)),"")</f>
        <v/>
      </c>
      <c r="D285" s="27" t="str">
        <f>IF(Table4[[#This Row],[Plan Code]]&lt;&gt;"",(VLOOKUP(Table4[[#This Row],[Plan Code]],Table2[#All],3,TRUE)),"")</f>
        <v/>
      </c>
      <c r="E285" s="30"/>
      <c r="F285" s="30"/>
      <c r="G285" s="31"/>
      <c r="H285" s="31"/>
      <c r="I285" s="31"/>
      <c r="J285" s="31"/>
      <c r="K285" s="31"/>
      <c r="L285" s="31"/>
      <c r="M285" s="31"/>
      <c r="N285" s="31"/>
      <c r="O285" s="31"/>
      <c r="P285" s="31"/>
      <c r="Q285" s="31"/>
      <c r="R285" s="42"/>
      <c r="S285" s="41" t="str">
        <f>_xlfn.CONCAT('Contact Info'!$B$3, ", ", 'Contact Info'!$B$4, ", ", 'Contact Info'!$B$5,", ", 'Contact Info'!$B$6)</f>
        <v>Lisa Heffner, Contracts Manager, lheffner@ccah-alliance.org, 831-430-2634</v>
      </c>
      <c r="T285" s="26"/>
    </row>
    <row r="286" spans="1:20" ht="30" x14ac:dyDescent="0.25">
      <c r="A286" s="27" t="str">
        <f>IF(AND(Table4[[#This Row],[Plan Code]]&lt;&gt;"",Table4[[#This Row],[Reporting Quarter]]&lt;&gt;"",Table4[[#This Row],[Reporting Year]]&lt;&gt;""),(_xlfn.CONCAT(ROW()-2,"_",Table4[[#This Row],[Plan Code]],"_",Table4[[#This Row],[Column1]],"_",Table4[[#This Row],[Reporting Quarter]],"_",RIGHT(Table4[[#This Row],[Reporting Year]],2))),"")</f>
        <v/>
      </c>
      <c r="B286" s="30"/>
      <c r="C286" s="27" t="str">
        <f>IF(Table4[[#This Row],[Plan Code]]&lt;&gt;"",(VLOOKUP(Table4[[#This Row],[Plan Code]],Table2[#All],2,TRUE)),"")</f>
        <v/>
      </c>
      <c r="D286" s="27" t="str">
        <f>IF(Table4[[#This Row],[Plan Code]]&lt;&gt;"",(VLOOKUP(Table4[[#This Row],[Plan Code]],Table2[#All],3,TRUE)),"")</f>
        <v/>
      </c>
      <c r="E286" s="30"/>
      <c r="F286" s="30"/>
      <c r="G286" s="31"/>
      <c r="H286" s="31"/>
      <c r="I286" s="31"/>
      <c r="J286" s="31"/>
      <c r="K286" s="31"/>
      <c r="L286" s="31"/>
      <c r="M286" s="31"/>
      <c r="N286" s="31"/>
      <c r="O286" s="31"/>
      <c r="P286" s="31"/>
      <c r="Q286" s="31"/>
      <c r="R286" s="42"/>
      <c r="S286" s="41" t="str">
        <f>_xlfn.CONCAT('Contact Info'!$B$3, ", ", 'Contact Info'!$B$4, ", ", 'Contact Info'!$B$5,", ", 'Contact Info'!$B$6)</f>
        <v>Lisa Heffner, Contracts Manager, lheffner@ccah-alliance.org, 831-430-2634</v>
      </c>
      <c r="T286" s="26"/>
    </row>
    <row r="287" spans="1:20" ht="30" x14ac:dyDescent="0.25">
      <c r="A287" s="27" t="str">
        <f>IF(AND(Table4[[#This Row],[Plan Code]]&lt;&gt;"",Table4[[#This Row],[Reporting Quarter]]&lt;&gt;"",Table4[[#This Row],[Reporting Year]]&lt;&gt;""),(_xlfn.CONCAT(ROW()-2,"_",Table4[[#This Row],[Plan Code]],"_",Table4[[#This Row],[Column1]],"_",Table4[[#This Row],[Reporting Quarter]],"_",RIGHT(Table4[[#This Row],[Reporting Year]],2))),"")</f>
        <v/>
      </c>
      <c r="B287" s="30"/>
      <c r="C287" s="27" t="str">
        <f>IF(Table4[[#This Row],[Plan Code]]&lt;&gt;"",(VLOOKUP(Table4[[#This Row],[Plan Code]],Table2[#All],2,TRUE)),"")</f>
        <v/>
      </c>
      <c r="D287" s="27" t="str">
        <f>IF(Table4[[#This Row],[Plan Code]]&lt;&gt;"",(VLOOKUP(Table4[[#This Row],[Plan Code]],Table2[#All],3,TRUE)),"")</f>
        <v/>
      </c>
      <c r="E287" s="30"/>
      <c r="F287" s="30"/>
      <c r="G287" s="31"/>
      <c r="H287" s="31"/>
      <c r="I287" s="31"/>
      <c r="J287" s="31"/>
      <c r="K287" s="31"/>
      <c r="L287" s="31"/>
      <c r="M287" s="31"/>
      <c r="N287" s="31"/>
      <c r="O287" s="31"/>
      <c r="P287" s="31"/>
      <c r="Q287" s="31"/>
      <c r="R287" s="42"/>
      <c r="S287" s="41" t="str">
        <f>_xlfn.CONCAT('Contact Info'!$B$3, ", ", 'Contact Info'!$B$4, ", ", 'Contact Info'!$B$5,", ", 'Contact Info'!$B$6)</f>
        <v>Lisa Heffner, Contracts Manager, lheffner@ccah-alliance.org, 831-430-2634</v>
      </c>
      <c r="T287" s="26"/>
    </row>
    <row r="288" spans="1:20" ht="30" x14ac:dyDescent="0.25">
      <c r="A288" s="27" t="str">
        <f>IF(AND(Table4[[#This Row],[Plan Code]]&lt;&gt;"",Table4[[#This Row],[Reporting Quarter]]&lt;&gt;"",Table4[[#This Row],[Reporting Year]]&lt;&gt;""),(_xlfn.CONCAT(ROW()-2,"_",Table4[[#This Row],[Plan Code]],"_",Table4[[#This Row],[Column1]],"_",Table4[[#This Row],[Reporting Quarter]],"_",RIGHT(Table4[[#This Row],[Reporting Year]],2))),"")</f>
        <v/>
      </c>
      <c r="B288" s="30"/>
      <c r="C288" s="27" t="str">
        <f>IF(Table4[[#This Row],[Plan Code]]&lt;&gt;"",(VLOOKUP(Table4[[#This Row],[Plan Code]],Table2[#All],2,TRUE)),"")</f>
        <v/>
      </c>
      <c r="D288" s="27" t="str">
        <f>IF(Table4[[#This Row],[Plan Code]]&lt;&gt;"",(VLOOKUP(Table4[[#This Row],[Plan Code]],Table2[#All],3,TRUE)),"")</f>
        <v/>
      </c>
      <c r="E288" s="30"/>
      <c r="F288" s="30"/>
      <c r="G288" s="31"/>
      <c r="H288" s="31"/>
      <c r="I288" s="31"/>
      <c r="J288" s="31"/>
      <c r="K288" s="31"/>
      <c r="L288" s="31"/>
      <c r="M288" s="31"/>
      <c r="N288" s="31"/>
      <c r="O288" s="31"/>
      <c r="P288" s="31"/>
      <c r="Q288" s="31"/>
      <c r="R288" s="42"/>
      <c r="S288" s="41" t="str">
        <f>_xlfn.CONCAT('Contact Info'!$B$3, ", ", 'Contact Info'!$B$4, ", ", 'Contact Info'!$B$5,", ", 'Contact Info'!$B$6)</f>
        <v>Lisa Heffner, Contracts Manager, lheffner@ccah-alliance.org, 831-430-2634</v>
      </c>
      <c r="T288" s="26"/>
    </row>
    <row r="289" spans="1:20" ht="30" x14ac:dyDescent="0.25">
      <c r="A289" s="27" t="str">
        <f>IF(AND(Table4[[#This Row],[Plan Code]]&lt;&gt;"",Table4[[#This Row],[Reporting Quarter]]&lt;&gt;"",Table4[[#This Row],[Reporting Year]]&lt;&gt;""),(_xlfn.CONCAT(ROW()-2,"_",Table4[[#This Row],[Plan Code]],"_",Table4[[#This Row],[Column1]],"_",Table4[[#This Row],[Reporting Quarter]],"_",RIGHT(Table4[[#This Row],[Reporting Year]],2))),"")</f>
        <v/>
      </c>
      <c r="B289" s="30"/>
      <c r="C289" s="27" t="str">
        <f>IF(Table4[[#This Row],[Plan Code]]&lt;&gt;"",(VLOOKUP(Table4[[#This Row],[Plan Code]],Table2[#All],2,TRUE)),"")</f>
        <v/>
      </c>
      <c r="D289" s="27" t="str">
        <f>IF(Table4[[#This Row],[Plan Code]]&lt;&gt;"",(VLOOKUP(Table4[[#This Row],[Plan Code]],Table2[#All],3,TRUE)),"")</f>
        <v/>
      </c>
      <c r="E289" s="30"/>
      <c r="F289" s="30"/>
      <c r="G289" s="31"/>
      <c r="H289" s="31"/>
      <c r="I289" s="31"/>
      <c r="J289" s="31"/>
      <c r="K289" s="31"/>
      <c r="L289" s="31"/>
      <c r="M289" s="31"/>
      <c r="N289" s="31"/>
      <c r="O289" s="31"/>
      <c r="P289" s="31"/>
      <c r="Q289" s="31"/>
      <c r="R289" s="42"/>
      <c r="S289" s="41" t="str">
        <f>_xlfn.CONCAT('Contact Info'!$B$3, ", ", 'Contact Info'!$B$4, ", ", 'Contact Info'!$B$5,", ", 'Contact Info'!$B$6)</f>
        <v>Lisa Heffner, Contracts Manager, lheffner@ccah-alliance.org, 831-430-2634</v>
      </c>
      <c r="T289" s="26"/>
    </row>
    <row r="290" spans="1:20" ht="30" x14ac:dyDescent="0.25">
      <c r="A290" s="27" t="str">
        <f>IF(AND(Table4[[#This Row],[Plan Code]]&lt;&gt;"",Table4[[#This Row],[Reporting Quarter]]&lt;&gt;"",Table4[[#This Row],[Reporting Year]]&lt;&gt;""),(_xlfn.CONCAT(ROW()-2,"_",Table4[[#This Row],[Plan Code]],"_",Table4[[#This Row],[Column1]],"_",Table4[[#This Row],[Reporting Quarter]],"_",RIGHT(Table4[[#This Row],[Reporting Year]],2))),"")</f>
        <v/>
      </c>
      <c r="B290" s="30"/>
      <c r="C290" s="27" t="str">
        <f>IF(Table4[[#This Row],[Plan Code]]&lt;&gt;"",(VLOOKUP(Table4[[#This Row],[Plan Code]],Table2[#All],2,TRUE)),"")</f>
        <v/>
      </c>
      <c r="D290" s="27" t="str">
        <f>IF(Table4[[#This Row],[Plan Code]]&lt;&gt;"",(VLOOKUP(Table4[[#This Row],[Plan Code]],Table2[#All],3,TRUE)),"")</f>
        <v/>
      </c>
      <c r="E290" s="30"/>
      <c r="F290" s="30"/>
      <c r="G290" s="31"/>
      <c r="H290" s="31"/>
      <c r="I290" s="31"/>
      <c r="J290" s="31"/>
      <c r="K290" s="31"/>
      <c r="L290" s="31"/>
      <c r="M290" s="31"/>
      <c r="N290" s="31"/>
      <c r="O290" s="31"/>
      <c r="P290" s="31"/>
      <c r="Q290" s="31"/>
      <c r="R290" s="42"/>
      <c r="S290" s="41" t="str">
        <f>_xlfn.CONCAT('Contact Info'!$B$3, ", ", 'Contact Info'!$B$4, ", ", 'Contact Info'!$B$5,", ", 'Contact Info'!$B$6)</f>
        <v>Lisa Heffner, Contracts Manager, lheffner@ccah-alliance.org, 831-430-2634</v>
      </c>
      <c r="T290" s="26"/>
    </row>
    <row r="291" spans="1:20" ht="30" x14ac:dyDescent="0.25">
      <c r="A291" s="27" t="str">
        <f>IF(AND(Table4[[#This Row],[Plan Code]]&lt;&gt;"",Table4[[#This Row],[Reporting Quarter]]&lt;&gt;"",Table4[[#This Row],[Reporting Year]]&lt;&gt;""),(_xlfn.CONCAT(ROW()-2,"_",Table4[[#This Row],[Plan Code]],"_",Table4[[#This Row],[Column1]],"_",Table4[[#This Row],[Reporting Quarter]],"_",RIGHT(Table4[[#This Row],[Reporting Year]],2))),"")</f>
        <v/>
      </c>
      <c r="B291" s="30"/>
      <c r="C291" s="27" t="str">
        <f>IF(Table4[[#This Row],[Plan Code]]&lt;&gt;"",(VLOOKUP(Table4[[#This Row],[Plan Code]],Table2[#All],2,TRUE)),"")</f>
        <v/>
      </c>
      <c r="D291" s="27" t="str">
        <f>IF(Table4[[#This Row],[Plan Code]]&lt;&gt;"",(VLOOKUP(Table4[[#This Row],[Plan Code]],Table2[#All],3,TRUE)),"")</f>
        <v/>
      </c>
      <c r="E291" s="30"/>
      <c r="F291" s="30"/>
      <c r="G291" s="31"/>
      <c r="H291" s="31"/>
      <c r="I291" s="31"/>
      <c r="J291" s="31"/>
      <c r="K291" s="31"/>
      <c r="L291" s="31"/>
      <c r="M291" s="31"/>
      <c r="N291" s="31"/>
      <c r="O291" s="31"/>
      <c r="P291" s="31"/>
      <c r="Q291" s="31"/>
      <c r="R291" s="42"/>
      <c r="S291" s="41" t="str">
        <f>_xlfn.CONCAT('Contact Info'!$B$3, ", ", 'Contact Info'!$B$4, ", ", 'Contact Info'!$B$5,", ", 'Contact Info'!$B$6)</f>
        <v>Lisa Heffner, Contracts Manager, lheffner@ccah-alliance.org, 831-430-2634</v>
      </c>
      <c r="T291" s="26"/>
    </row>
    <row r="292" spans="1:20" ht="30" x14ac:dyDescent="0.25">
      <c r="A292" s="27" t="str">
        <f>IF(AND(Table4[[#This Row],[Plan Code]]&lt;&gt;"",Table4[[#This Row],[Reporting Quarter]]&lt;&gt;"",Table4[[#This Row],[Reporting Year]]&lt;&gt;""),(_xlfn.CONCAT(ROW()-2,"_",Table4[[#This Row],[Plan Code]],"_",Table4[[#This Row],[Column1]],"_",Table4[[#This Row],[Reporting Quarter]],"_",RIGHT(Table4[[#This Row],[Reporting Year]],2))),"")</f>
        <v/>
      </c>
      <c r="B292" s="30"/>
      <c r="C292" s="27" t="str">
        <f>IF(Table4[[#This Row],[Plan Code]]&lt;&gt;"",(VLOOKUP(Table4[[#This Row],[Plan Code]],Table2[#All],2,TRUE)),"")</f>
        <v/>
      </c>
      <c r="D292" s="27" t="str">
        <f>IF(Table4[[#This Row],[Plan Code]]&lt;&gt;"",(VLOOKUP(Table4[[#This Row],[Plan Code]],Table2[#All],3,TRUE)),"")</f>
        <v/>
      </c>
      <c r="E292" s="30"/>
      <c r="F292" s="30"/>
      <c r="G292" s="31"/>
      <c r="H292" s="31"/>
      <c r="I292" s="31"/>
      <c r="J292" s="31"/>
      <c r="K292" s="31"/>
      <c r="L292" s="31"/>
      <c r="M292" s="31"/>
      <c r="N292" s="31"/>
      <c r="O292" s="31"/>
      <c r="P292" s="31"/>
      <c r="Q292" s="31"/>
      <c r="R292" s="42"/>
      <c r="S292" s="41" t="str">
        <f>_xlfn.CONCAT('Contact Info'!$B$3, ", ", 'Contact Info'!$B$4, ", ", 'Contact Info'!$B$5,", ", 'Contact Info'!$B$6)</f>
        <v>Lisa Heffner, Contracts Manager, lheffner@ccah-alliance.org, 831-430-2634</v>
      </c>
      <c r="T292" s="26"/>
    </row>
    <row r="293" spans="1:20" ht="30" x14ac:dyDescent="0.25">
      <c r="A293" s="27" t="str">
        <f>IF(AND(Table4[[#This Row],[Plan Code]]&lt;&gt;"",Table4[[#This Row],[Reporting Quarter]]&lt;&gt;"",Table4[[#This Row],[Reporting Year]]&lt;&gt;""),(_xlfn.CONCAT(ROW()-2,"_",Table4[[#This Row],[Plan Code]],"_",Table4[[#This Row],[Column1]],"_",Table4[[#This Row],[Reporting Quarter]],"_",RIGHT(Table4[[#This Row],[Reporting Year]],2))),"")</f>
        <v/>
      </c>
      <c r="B293" s="30"/>
      <c r="C293" s="27" t="str">
        <f>IF(Table4[[#This Row],[Plan Code]]&lt;&gt;"",(VLOOKUP(Table4[[#This Row],[Plan Code]],Table2[#All],2,TRUE)),"")</f>
        <v/>
      </c>
      <c r="D293" s="27" t="str">
        <f>IF(Table4[[#This Row],[Plan Code]]&lt;&gt;"",(VLOOKUP(Table4[[#This Row],[Plan Code]],Table2[#All],3,TRUE)),"")</f>
        <v/>
      </c>
      <c r="E293" s="30"/>
      <c r="F293" s="30"/>
      <c r="G293" s="31"/>
      <c r="H293" s="31"/>
      <c r="I293" s="31"/>
      <c r="J293" s="31"/>
      <c r="K293" s="31"/>
      <c r="L293" s="31"/>
      <c r="M293" s="31"/>
      <c r="N293" s="31"/>
      <c r="O293" s="31"/>
      <c r="P293" s="31"/>
      <c r="Q293" s="31"/>
      <c r="R293" s="42"/>
      <c r="S293" s="41" t="str">
        <f>_xlfn.CONCAT('Contact Info'!$B$3, ", ", 'Contact Info'!$B$4, ", ", 'Contact Info'!$B$5,", ", 'Contact Info'!$B$6)</f>
        <v>Lisa Heffner, Contracts Manager, lheffner@ccah-alliance.org, 831-430-2634</v>
      </c>
      <c r="T293" s="26"/>
    </row>
    <row r="294" spans="1:20" ht="30" x14ac:dyDescent="0.25">
      <c r="A294" s="27" t="str">
        <f>IF(AND(Table4[[#This Row],[Plan Code]]&lt;&gt;"",Table4[[#This Row],[Reporting Quarter]]&lt;&gt;"",Table4[[#This Row],[Reporting Year]]&lt;&gt;""),(_xlfn.CONCAT(ROW()-2,"_",Table4[[#This Row],[Plan Code]],"_",Table4[[#This Row],[Column1]],"_",Table4[[#This Row],[Reporting Quarter]],"_",RIGHT(Table4[[#This Row],[Reporting Year]],2))),"")</f>
        <v/>
      </c>
      <c r="B294" s="30"/>
      <c r="C294" s="27" t="str">
        <f>IF(Table4[[#This Row],[Plan Code]]&lt;&gt;"",(VLOOKUP(Table4[[#This Row],[Plan Code]],Table2[#All],2,TRUE)),"")</f>
        <v/>
      </c>
      <c r="D294" s="27" t="str">
        <f>IF(Table4[[#This Row],[Plan Code]]&lt;&gt;"",(VLOOKUP(Table4[[#This Row],[Plan Code]],Table2[#All],3,TRUE)),"")</f>
        <v/>
      </c>
      <c r="E294" s="30"/>
      <c r="F294" s="30"/>
      <c r="G294" s="31"/>
      <c r="H294" s="31"/>
      <c r="I294" s="31"/>
      <c r="J294" s="31"/>
      <c r="K294" s="31"/>
      <c r="L294" s="31"/>
      <c r="M294" s="31"/>
      <c r="N294" s="31"/>
      <c r="O294" s="31"/>
      <c r="P294" s="31"/>
      <c r="Q294" s="31"/>
      <c r="R294" s="42"/>
      <c r="S294" s="41" t="str">
        <f>_xlfn.CONCAT('Contact Info'!$B$3, ", ", 'Contact Info'!$B$4, ", ", 'Contact Info'!$B$5,", ", 'Contact Info'!$B$6)</f>
        <v>Lisa Heffner, Contracts Manager, lheffner@ccah-alliance.org, 831-430-2634</v>
      </c>
      <c r="T294" s="26"/>
    </row>
    <row r="295" spans="1:20" ht="30" x14ac:dyDescent="0.25">
      <c r="A295" s="27" t="str">
        <f>IF(AND(Table4[[#This Row],[Plan Code]]&lt;&gt;"",Table4[[#This Row],[Reporting Quarter]]&lt;&gt;"",Table4[[#This Row],[Reporting Year]]&lt;&gt;""),(_xlfn.CONCAT(ROW()-2,"_",Table4[[#This Row],[Plan Code]],"_",Table4[[#This Row],[Column1]],"_",Table4[[#This Row],[Reporting Quarter]],"_",RIGHT(Table4[[#This Row],[Reporting Year]],2))),"")</f>
        <v/>
      </c>
      <c r="B295" s="30"/>
      <c r="C295" s="27" t="str">
        <f>IF(Table4[[#This Row],[Plan Code]]&lt;&gt;"",(VLOOKUP(Table4[[#This Row],[Plan Code]],Table2[#All],2,TRUE)),"")</f>
        <v/>
      </c>
      <c r="D295" s="27" t="str">
        <f>IF(Table4[[#This Row],[Plan Code]]&lt;&gt;"",(VLOOKUP(Table4[[#This Row],[Plan Code]],Table2[#All],3,TRUE)),"")</f>
        <v/>
      </c>
      <c r="E295" s="30"/>
      <c r="F295" s="30"/>
      <c r="G295" s="31"/>
      <c r="H295" s="31"/>
      <c r="I295" s="31"/>
      <c r="J295" s="31"/>
      <c r="K295" s="31"/>
      <c r="L295" s="31"/>
      <c r="M295" s="31"/>
      <c r="N295" s="31"/>
      <c r="O295" s="31"/>
      <c r="P295" s="31"/>
      <c r="Q295" s="31"/>
      <c r="R295" s="42"/>
      <c r="S295" s="41" t="str">
        <f>_xlfn.CONCAT('Contact Info'!$B$3, ", ", 'Contact Info'!$B$4, ", ", 'Contact Info'!$B$5,", ", 'Contact Info'!$B$6)</f>
        <v>Lisa Heffner, Contracts Manager, lheffner@ccah-alliance.org, 831-430-2634</v>
      </c>
      <c r="T295" s="26"/>
    </row>
    <row r="296" spans="1:20" ht="30" x14ac:dyDescent="0.25">
      <c r="A296" s="27" t="str">
        <f>IF(AND(Table4[[#This Row],[Plan Code]]&lt;&gt;"",Table4[[#This Row],[Reporting Quarter]]&lt;&gt;"",Table4[[#This Row],[Reporting Year]]&lt;&gt;""),(_xlfn.CONCAT(ROW()-2,"_",Table4[[#This Row],[Plan Code]],"_",Table4[[#This Row],[Column1]],"_",Table4[[#This Row],[Reporting Quarter]],"_",RIGHT(Table4[[#This Row],[Reporting Year]],2))),"")</f>
        <v/>
      </c>
      <c r="B296" s="30"/>
      <c r="C296" s="27" t="str">
        <f>IF(Table4[[#This Row],[Plan Code]]&lt;&gt;"",(VLOOKUP(Table4[[#This Row],[Plan Code]],Table2[#All],2,TRUE)),"")</f>
        <v/>
      </c>
      <c r="D296" s="27" t="str">
        <f>IF(Table4[[#This Row],[Plan Code]]&lt;&gt;"",(VLOOKUP(Table4[[#This Row],[Plan Code]],Table2[#All],3,TRUE)),"")</f>
        <v/>
      </c>
      <c r="E296" s="30"/>
      <c r="F296" s="30"/>
      <c r="G296" s="31"/>
      <c r="H296" s="31"/>
      <c r="I296" s="31"/>
      <c r="J296" s="31"/>
      <c r="K296" s="31"/>
      <c r="L296" s="31"/>
      <c r="M296" s="31"/>
      <c r="N296" s="31"/>
      <c r="O296" s="31"/>
      <c r="P296" s="31"/>
      <c r="Q296" s="31"/>
      <c r="R296" s="42"/>
      <c r="S296" s="41" t="str">
        <f>_xlfn.CONCAT('Contact Info'!$B$3, ", ", 'Contact Info'!$B$4, ", ", 'Contact Info'!$B$5,", ", 'Contact Info'!$B$6)</f>
        <v>Lisa Heffner, Contracts Manager, lheffner@ccah-alliance.org, 831-430-2634</v>
      </c>
      <c r="T296" s="26"/>
    </row>
    <row r="297" spans="1:20" ht="30" x14ac:dyDescent="0.25">
      <c r="A297" s="27" t="str">
        <f>IF(AND(Table4[[#This Row],[Plan Code]]&lt;&gt;"",Table4[[#This Row],[Reporting Quarter]]&lt;&gt;"",Table4[[#This Row],[Reporting Year]]&lt;&gt;""),(_xlfn.CONCAT(ROW()-2,"_",Table4[[#This Row],[Plan Code]],"_",Table4[[#This Row],[Column1]],"_",Table4[[#This Row],[Reporting Quarter]],"_",RIGHT(Table4[[#This Row],[Reporting Year]],2))),"")</f>
        <v/>
      </c>
      <c r="B297" s="30"/>
      <c r="C297" s="27" t="str">
        <f>IF(Table4[[#This Row],[Plan Code]]&lt;&gt;"",(VLOOKUP(Table4[[#This Row],[Plan Code]],Table2[#All],2,TRUE)),"")</f>
        <v/>
      </c>
      <c r="D297" s="27" t="str">
        <f>IF(Table4[[#This Row],[Plan Code]]&lt;&gt;"",(VLOOKUP(Table4[[#This Row],[Plan Code]],Table2[#All],3,TRUE)),"")</f>
        <v/>
      </c>
      <c r="E297" s="30"/>
      <c r="F297" s="30"/>
      <c r="G297" s="31"/>
      <c r="H297" s="31"/>
      <c r="I297" s="31"/>
      <c r="J297" s="31"/>
      <c r="K297" s="31"/>
      <c r="L297" s="31"/>
      <c r="M297" s="31"/>
      <c r="N297" s="31"/>
      <c r="O297" s="31"/>
      <c r="P297" s="31"/>
      <c r="Q297" s="31"/>
      <c r="R297" s="42"/>
      <c r="S297" s="41" t="str">
        <f>_xlfn.CONCAT('Contact Info'!$B$3, ", ", 'Contact Info'!$B$4, ", ", 'Contact Info'!$B$5,", ", 'Contact Info'!$B$6)</f>
        <v>Lisa Heffner, Contracts Manager, lheffner@ccah-alliance.org, 831-430-2634</v>
      </c>
      <c r="T297" s="26"/>
    </row>
    <row r="298" spans="1:20" ht="30" x14ac:dyDescent="0.25">
      <c r="A298" s="27" t="str">
        <f>IF(AND(Table4[[#This Row],[Plan Code]]&lt;&gt;"",Table4[[#This Row],[Reporting Quarter]]&lt;&gt;"",Table4[[#This Row],[Reporting Year]]&lt;&gt;""),(_xlfn.CONCAT(ROW()-2,"_",Table4[[#This Row],[Plan Code]],"_",Table4[[#This Row],[Column1]],"_",Table4[[#This Row],[Reporting Quarter]],"_",RIGHT(Table4[[#This Row],[Reporting Year]],2))),"")</f>
        <v/>
      </c>
      <c r="B298" s="30"/>
      <c r="C298" s="27" t="str">
        <f>IF(Table4[[#This Row],[Plan Code]]&lt;&gt;"",(VLOOKUP(Table4[[#This Row],[Plan Code]],Table2[#All],2,TRUE)),"")</f>
        <v/>
      </c>
      <c r="D298" s="27" t="str">
        <f>IF(Table4[[#This Row],[Plan Code]]&lt;&gt;"",(VLOOKUP(Table4[[#This Row],[Plan Code]],Table2[#All],3,TRUE)),"")</f>
        <v/>
      </c>
      <c r="E298" s="30"/>
      <c r="F298" s="30"/>
      <c r="G298" s="31"/>
      <c r="H298" s="31"/>
      <c r="I298" s="31"/>
      <c r="J298" s="31"/>
      <c r="K298" s="31"/>
      <c r="L298" s="31"/>
      <c r="M298" s="31"/>
      <c r="N298" s="31"/>
      <c r="O298" s="31"/>
      <c r="P298" s="31"/>
      <c r="Q298" s="31"/>
      <c r="R298" s="42"/>
      <c r="S298" s="41" t="str">
        <f>_xlfn.CONCAT('Contact Info'!$B$3, ", ", 'Contact Info'!$B$4, ", ", 'Contact Info'!$B$5,", ", 'Contact Info'!$B$6)</f>
        <v>Lisa Heffner, Contracts Manager, lheffner@ccah-alliance.org, 831-430-2634</v>
      </c>
      <c r="T298" s="26"/>
    </row>
    <row r="299" spans="1:20" ht="30" x14ac:dyDescent="0.25">
      <c r="A299" s="27" t="str">
        <f>IF(AND(Table4[[#This Row],[Plan Code]]&lt;&gt;"",Table4[[#This Row],[Reporting Quarter]]&lt;&gt;"",Table4[[#This Row],[Reporting Year]]&lt;&gt;""),(_xlfn.CONCAT(ROW()-2,"_",Table4[[#This Row],[Plan Code]],"_",Table4[[#This Row],[Column1]],"_",Table4[[#This Row],[Reporting Quarter]],"_",RIGHT(Table4[[#This Row],[Reporting Year]],2))),"")</f>
        <v/>
      </c>
      <c r="B299" s="30"/>
      <c r="C299" s="27" t="str">
        <f>IF(Table4[[#This Row],[Plan Code]]&lt;&gt;"",(VLOOKUP(Table4[[#This Row],[Plan Code]],Table2[#All],2,TRUE)),"")</f>
        <v/>
      </c>
      <c r="D299" s="27" t="str">
        <f>IF(Table4[[#This Row],[Plan Code]]&lt;&gt;"",(VLOOKUP(Table4[[#This Row],[Plan Code]],Table2[#All],3,TRUE)),"")</f>
        <v/>
      </c>
      <c r="E299" s="30"/>
      <c r="F299" s="30"/>
      <c r="G299" s="31"/>
      <c r="H299" s="31"/>
      <c r="I299" s="31"/>
      <c r="J299" s="31"/>
      <c r="K299" s="31"/>
      <c r="L299" s="31"/>
      <c r="M299" s="31"/>
      <c r="N299" s="31"/>
      <c r="O299" s="31"/>
      <c r="P299" s="31"/>
      <c r="Q299" s="31"/>
      <c r="R299" s="42"/>
      <c r="S299" s="41" t="str">
        <f>_xlfn.CONCAT('Contact Info'!$B$3, ", ", 'Contact Info'!$B$4, ", ", 'Contact Info'!$B$5,", ", 'Contact Info'!$B$6)</f>
        <v>Lisa Heffner, Contracts Manager, lheffner@ccah-alliance.org, 831-430-2634</v>
      </c>
      <c r="T299" s="26"/>
    </row>
    <row r="300" spans="1:20" ht="30" x14ac:dyDescent="0.25">
      <c r="A300" s="27" t="str">
        <f>IF(AND(Table4[[#This Row],[Plan Code]]&lt;&gt;"",Table4[[#This Row],[Reporting Quarter]]&lt;&gt;"",Table4[[#This Row],[Reporting Year]]&lt;&gt;""),(_xlfn.CONCAT(ROW()-2,"_",Table4[[#This Row],[Plan Code]],"_",Table4[[#This Row],[Column1]],"_",Table4[[#This Row],[Reporting Quarter]],"_",RIGHT(Table4[[#This Row],[Reporting Year]],2))),"")</f>
        <v/>
      </c>
      <c r="B300" s="30"/>
      <c r="C300" s="27" t="str">
        <f>IF(Table4[[#This Row],[Plan Code]]&lt;&gt;"",(VLOOKUP(Table4[[#This Row],[Plan Code]],Table2[#All],2,TRUE)),"")</f>
        <v/>
      </c>
      <c r="D300" s="27" t="str">
        <f>IF(Table4[[#This Row],[Plan Code]]&lt;&gt;"",(VLOOKUP(Table4[[#This Row],[Plan Code]],Table2[#All],3,TRUE)),"")</f>
        <v/>
      </c>
      <c r="E300" s="30"/>
      <c r="F300" s="30"/>
      <c r="G300" s="31"/>
      <c r="H300" s="31"/>
      <c r="I300" s="31"/>
      <c r="J300" s="31"/>
      <c r="K300" s="31"/>
      <c r="L300" s="31"/>
      <c r="M300" s="31"/>
      <c r="N300" s="31"/>
      <c r="O300" s="31"/>
      <c r="P300" s="31"/>
      <c r="Q300" s="31"/>
      <c r="R300" s="42"/>
      <c r="S300" s="41" t="str">
        <f>_xlfn.CONCAT('Contact Info'!$B$3, ", ", 'Contact Info'!$B$4, ", ", 'Contact Info'!$B$5,", ", 'Contact Info'!$B$6)</f>
        <v>Lisa Heffner, Contracts Manager, lheffner@ccah-alliance.org, 831-430-2634</v>
      </c>
      <c r="T300" s="26"/>
    </row>
    <row r="301" spans="1:20" ht="30" x14ac:dyDescent="0.25">
      <c r="A301" s="27" t="str">
        <f>IF(AND(Table4[[#This Row],[Plan Code]]&lt;&gt;"",Table4[[#This Row],[Reporting Quarter]]&lt;&gt;"",Table4[[#This Row],[Reporting Year]]&lt;&gt;""),(_xlfn.CONCAT(ROW()-2,"_",Table4[[#This Row],[Plan Code]],"_",Table4[[#This Row],[Column1]],"_",Table4[[#This Row],[Reporting Quarter]],"_",RIGHT(Table4[[#This Row],[Reporting Year]],2))),"")</f>
        <v/>
      </c>
      <c r="B301" s="30"/>
      <c r="C301" s="27" t="str">
        <f>IF(Table4[[#This Row],[Plan Code]]&lt;&gt;"",(VLOOKUP(Table4[[#This Row],[Plan Code]],Table2[#All],2,TRUE)),"")</f>
        <v/>
      </c>
      <c r="D301" s="27" t="str">
        <f>IF(Table4[[#This Row],[Plan Code]]&lt;&gt;"",(VLOOKUP(Table4[[#This Row],[Plan Code]],Table2[#All],3,TRUE)),"")</f>
        <v/>
      </c>
      <c r="E301" s="30"/>
      <c r="F301" s="30"/>
      <c r="G301" s="31"/>
      <c r="H301" s="31"/>
      <c r="I301" s="31"/>
      <c r="J301" s="31"/>
      <c r="K301" s="31"/>
      <c r="L301" s="31"/>
      <c r="M301" s="31"/>
      <c r="N301" s="31"/>
      <c r="O301" s="31"/>
      <c r="P301" s="31"/>
      <c r="Q301" s="31"/>
      <c r="R301" s="42"/>
      <c r="S301" s="41" t="str">
        <f>_xlfn.CONCAT('Contact Info'!$B$3, ", ", 'Contact Info'!$B$4, ", ", 'Contact Info'!$B$5,", ", 'Contact Info'!$B$6)</f>
        <v>Lisa Heffner, Contracts Manager, lheffner@ccah-alliance.org, 831-430-2634</v>
      </c>
      <c r="T301" s="26"/>
    </row>
    <row r="302" spans="1:20" ht="30" x14ac:dyDescent="0.25">
      <c r="A302" s="27" t="str">
        <f>IF(AND(Table4[[#This Row],[Plan Code]]&lt;&gt;"",Table4[[#This Row],[Reporting Quarter]]&lt;&gt;"",Table4[[#This Row],[Reporting Year]]&lt;&gt;""),(_xlfn.CONCAT(ROW()-2,"_",Table4[[#This Row],[Plan Code]],"_",Table4[[#This Row],[Column1]],"_",Table4[[#This Row],[Reporting Quarter]],"_",RIGHT(Table4[[#This Row],[Reporting Year]],2))),"")</f>
        <v/>
      </c>
      <c r="B302" s="30"/>
      <c r="C302" s="27" t="str">
        <f>IF(Table4[[#This Row],[Plan Code]]&lt;&gt;"",(VLOOKUP(Table4[[#This Row],[Plan Code]],Table2[#All],2,TRUE)),"")</f>
        <v/>
      </c>
      <c r="D302" s="27" t="str">
        <f>IF(Table4[[#This Row],[Plan Code]]&lt;&gt;"",(VLOOKUP(Table4[[#This Row],[Plan Code]],Table2[#All],3,TRUE)),"")</f>
        <v/>
      </c>
      <c r="E302" s="30"/>
      <c r="F302" s="30"/>
      <c r="G302" s="31"/>
      <c r="H302" s="31"/>
      <c r="I302" s="31"/>
      <c r="J302" s="31"/>
      <c r="K302" s="31"/>
      <c r="L302" s="31"/>
      <c r="M302" s="31"/>
      <c r="N302" s="31"/>
      <c r="O302" s="31"/>
      <c r="P302" s="31"/>
      <c r="Q302" s="31"/>
      <c r="R302" s="42"/>
      <c r="S302" s="41" t="str">
        <f>_xlfn.CONCAT('Contact Info'!$B$3, ", ", 'Contact Info'!$B$4, ", ", 'Contact Info'!$B$5,", ", 'Contact Info'!$B$6)</f>
        <v>Lisa Heffner, Contracts Manager, lheffner@ccah-alliance.org, 831-430-2634</v>
      </c>
      <c r="T302" s="26"/>
    </row>
    <row r="303" spans="1:20" ht="30" x14ac:dyDescent="0.25">
      <c r="A303" s="27" t="str">
        <f>IF(AND(Table4[[#This Row],[Plan Code]]&lt;&gt;"",Table4[[#This Row],[Reporting Quarter]]&lt;&gt;"",Table4[[#This Row],[Reporting Year]]&lt;&gt;""),(_xlfn.CONCAT(ROW()-2,"_",Table4[[#This Row],[Plan Code]],"_",Table4[[#This Row],[Column1]],"_",Table4[[#This Row],[Reporting Quarter]],"_",RIGHT(Table4[[#This Row],[Reporting Year]],2))),"")</f>
        <v/>
      </c>
      <c r="B303" s="30"/>
      <c r="C303" s="27" t="str">
        <f>IF(Table4[[#This Row],[Plan Code]]&lt;&gt;"",(VLOOKUP(Table4[[#This Row],[Plan Code]],Table2[#All],2,TRUE)),"")</f>
        <v/>
      </c>
      <c r="D303" s="27" t="str">
        <f>IF(Table4[[#This Row],[Plan Code]]&lt;&gt;"",(VLOOKUP(Table4[[#This Row],[Plan Code]],Table2[#All],3,TRUE)),"")</f>
        <v/>
      </c>
      <c r="E303" s="30"/>
      <c r="F303" s="30"/>
      <c r="G303" s="31"/>
      <c r="H303" s="31"/>
      <c r="I303" s="31"/>
      <c r="J303" s="31"/>
      <c r="K303" s="31"/>
      <c r="L303" s="31"/>
      <c r="M303" s="31"/>
      <c r="N303" s="31"/>
      <c r="O303" s="31"/>
      <c r="P303" s="31"/>
      <c r="Q303" s="31"/>
      <c r="R303" s="42"/>
      <c r="S303" s="41" t="str">
        <f>_xlfn.CONCAT('Contact Info'!$B$3, ", ", 'Contact Info'!$B$4, ", ", 'Contact Info'!$B$5,", ", 'Contact Info'!$B$6)</f>
        <v>Lisa Heffner, Contracts Manager, lheffner@ccah-alliance.org, 831-430-2634</v>
      </c>
      <c r="T303" s="26"/>
    </row>
    <row r="304" spans="1:20" ht="30" x14ac:dyDescent="0.25">
      <c r="A304" s="27" t="str">
        <f>IF(AND(Table4[[#This Row],[Plan Code]]&lt;&gt;"",Table4[[#This Row],[Reporting Quarter]]&lt;&gt;"",Table4[[#This Row],[Reporting Year]]&lt;&gt;""),(_xlfn.CONCAT(ROW()-2,"_",Table4[[#This Row],[Plan Code]],"_",Table4[[#This Row],[Column1]],"_",Table4[[#This Row],[Reporting Quarter]],"_",RIGHT(Table4[[#This Row],[Reporting Year]],2))),"")</f>
        <v/>
      </c>
      <c r="B304" s="30"/>
      <c r="C304" s="27" t="str">
        <f>IF(Table4[[#This Row],[Plan Code]]&lt;&gt;"",(VLOOKUP(Table4[[#This Row],[Plan Code]],Table2[#All],2,TRUE)),"")</f>
        <v/>
      </c>
      <c r="D304" s="27" t="str">
        <f>IF(Table4[[#This Row],[Plan Code]]&lt;&gt;"",(VLOOKUP(Table4[[#This Row],[Plan Code]],Table2[#All],3,TRUE)),"")</f>
        <v/>
      </c>
      <c r="E304" s="30"/>
      <c r="F304" s="30"/>
      <c r="G304" s="31"/>
      <c r="H304" s="31"/>
      <c r="I304" s="31"/>
      <c r="J304" s="31"/>
      <c r="K304" s="31"/>
      <c r="L304" s="31"/>
      <c r="M304" s="31"/>
      <c r="N304" s="31"/>
      <c r="O304" s="31"/>
      <c r="P304" s="31"/>
      <c r="Q304" s="31"/>
      <c r="R304" s="42"/>
      <c r="S304" s="41" t="str">
        <f>_xlfn.CONCAT('Contact Info'!$B$3, ", ", 'Contact Info'!$B$4, ", ", 'Contact Info'!$B$5,", ", 'Contact Info'!$B$6)</f>
        <v>Lisa Heffner, Contracts Manager, lheffner@ccah-alliance.org, 831-430-2634</v>
      </c>
      <c r="T304" s="26"/>
    </row>
    <row r="305" spans="1:20" ht="30" x14ac:dyDescent="0.25">
      <c r="A305" s="27" t="str">
        <f>IF(AND(Table4[[#This Row],[Plan Code]]&lt;&gt;"",Table4[[#This Row],[Reporting Quarter]]&lt;&gt;"",Table4[[#This Row],[Reporting Year]]&lt;&gt;""),(_xlfn.CONCAT(ROW()-2,"_",Table4[[#This Row],[Plan Code]],"_",Table4[[#This Row],[Column1]],"_",Table4[[#This Row],[Reporting Quarter]],"_",RIGHT(Table4[[#This Row],[Reporting Year]],2))),"")</f>
        <v/>
      </c>
      <c r="B305" s="30"/>
      <c r="C305" s="27" t="str">
        <f>IF(Table4[[#This Row],[Plan Code]]&lt;&gt;"",(VLOOKUP(Table4[[#This Row],[Plan Code]],Table2[#All],2,TRUE)),"")</f>
        <v/>
      </c>
      <c r="D305" s="27" t="str">
        <f>IF(Table4[[#This Row],[Plan Code]]&lt;&gt;"",(VLOOKUP(Table4[[#This Row],[Plan Code]],Table2[#All],3,TRUE)),"")</f>
        <v/>
      </c>
      <c r="E305" s="30"/>
      <c r="F305" s="30"/>
      <c r="G305" s="31"/>
      <c r="H305" s="31"/>
      <c r="I305" s="31"/>
      <c r="J305" s="31"/>
      <c r="K305" s="31"/>
      <c r="L305" s="31"/>
      <c r="M305" s="31"/>
      <c r="N305" s="31"/>
      <c r="O305" s="31"/>
      <c r="P305" s="31"/>
      <c r="Q305" s="31"/>
      <c r="R305" s="42"/>
      <c r="S305" s="41" t="str">
        <f>_xlfn.CONCAT('Contact Info'!$B$3, ", ", 'Contact Info'!$B$4, ", ", 'Contact Info'!$B$5,", ", 'Contact Info'!$B$6)</f>
        <v>Lisa Heffner, Contracts Manager, lheffner@ccah-alliance.org, 831-430-2634</v>
      </c>
      <c r="T305" s="26"/>
    </row>
    <row r="306" spans="1:20" ht="30" x14ac:dyDescent="0.25">
      <c r="A306" s="27" t="str">
        <f>IF(AND(Table4[[#This Row],[Plan Code]]&lt;&gt;"",Table4[[#This Row],[Reporting Quarter]]&lt;&gt;"",Table4[[#This Row],[Reporting Year]]&lt;&gt;""),(_xlfn.CONCAT(ROW()-2,"_",Table4[[#This Row],[Plan Code]],"_",Table4[[#This Row],[Column1]],"_",Table4[[#This Row],[Reporting Quarter]],"_",RIGHT(Table4[[#This Row],[Reporting Year]],2))),"")</f>
        <v/>
      </c>
      <c r="B306" s="30"/>
      <c r="C306" s="27" t="str">
        <f>IF(Table4[[#This Row],[Plan Code]]&lt;&gt;"",(VLOOKUP(Table4[[#This Row],[Plan Code]],Table2[#All],2,TRUE)),"")</f>
        <v/>
      </c>
      <c r="D306" s="27" t="str">
        <f>IF(Table4[[#This Row],[Plan Code]]&lt;&gt;"",(VLOOKUP(Table4[[#This Row],[Plan Code]],Table2[#All],3,TRUE)),"")</f>
        <v/>
      </c>
      <c r="E306" s="30"/>
      <c r="F306" s="30"/>
      <c r="G306" s="31"/>
      <c r="H306" s="31"/>
      <c r="I306" s="31"/>
      <c r="J306" s="31"/>
      <c r="K306" s="31"/>
      <c r="L306" s="31"/>
      <c r="M306" s="31"/>
      <c r="N306" s="31"/>
      <c r="O306" s="31"/>
      <c r="P306" s="31"/>
      <c r="Q306" s="31"/>
      <c r="R306" s="42"/>
      <c r="S306" s="41" t="str">
        <f>_xlfn.CONCAT('Contact Info'!$B$3, ", ", 'Contact Info'!$B$4, ", ", 'Contact Info'!$B$5,", ", 'Contact Info'!$B$6)</f>
        <v>Lisa Heffner, Contracts Manager, lheffner@ccah-alliance.org, 831-430-2634</v>
      </c>
      <c r="T306" s="26"/>
    </row>
    <row r="307" spans="1:20" ht="30" x14ac:dyDescent="0.25">
      <c r="A307" s="27" t="str">
        <f>IF(AND(Table4[[#This Row],[Plan Code]]&lt;&gt;"",Table4[[#This Row],[Reporting Quarter]]&lt;&gt;"",Table4[[#This Row],[Reporting Year]]&lt;&gt;""),(_xlfn.CONCAT(ROW()-2,"_",Table4[[#This Row],[Plan Code]],"_",Table4[[#This Row],[Column1]],"_",Table4[[#This Row],[Reporting Quarter]],"_",RIGHT(Table4[[#This Row],[Reporting Year]],2))),"")</f>
        <v/>
      </c>
      <c r="B307" s="30"/>
      <c r="C307" s="27" t="str">
        <f>IF(Table4[[#This Row],[Plan Code]]&lt;&gt;"",(VLOOKUP(Table4[[#This Row],[Plan Code]],Table2[#All],2,TRUE)),"")</f>
        <v/>
      </c>
      <c r="D307" s="27" t="str">
        <f>IF(Table4[[#This Row],[Plan Code]]&lt;&gt;"",(VLOOKUP(Table4[[#This Row],[Plan Code]],Table2[#All],3,TRUE)),"")</f>
        <v/>
      </c>
      <c r="E307" s="30"/>
      <c r="F307" s="30"/>
      <c r="G307" s="31"/>
      <c r="H307" s="31"/>
      <c r="I307" s="31"/>
      <c r="J307" s="31"/>
      <c r="K307" s="31"/>
      <c r="L307" s="31"/>
      <c r="M307" s="31"/>
      <c r="N307" s="31"/>
      <c r="O307" s="31"/>
      <c r="P307" s="31"/>
      <c r="Q307" s="31"/>
      <c r="R307" s="42"/>
      <c r="S307" s="41" t="str">
        <f>_xlfn.CONCAT('Contact Info'!$B$3, ", ", 'Contact Info'!$B$4, ", ", 'Contact Info'!$B$5,", ", 'Contact Info'!$B$6)</f>
        <v>Lisa Heffner, Contracts Manager, lheffner@ccah-alliance.org, 831-430-2634</v>
      </c>
      <c r="T307" s="26"/>
    </row>
    <row r="308" spans="1:20" ht="30" x14ac:dyDescent="0.25">
      <c r="A308" s="27" t="str">
        <f>IF(AND(Table4[[#This Row],[Plan Code]]&lt;&gt;"",Table4[[#This Row],[Reporting Quarter]]&lt;&gt;"",Table4[[#This Row],[Reporting Year]]&lt;&gt;""),(_xlfn.CONCAT(ROW()-2,"_",Table4[[#This Row],[Plan Code]],"_",Table4[[#This Row],[Column1]],"_",Table4[[#This Row],[Reporting Quarter]],"_",RIGHT(Table4[[#This Row],[Reporting Year]],2))),"")</f>
        <v/>
      </c>
      <c r="B308" s="30"/>
      <c r="C308" s="27" t="str">
        <f>IF(Table4[[#This Row],[Plan Code]]&lt;&gt;"",(VLOOKUP(Table4[[#This Row],[Plan Code]],Table2[#All],2,TRUE)),"")</f>
        <v/>
      </c>
      <c r="D308" s="27" t="str">
        <f>IF(Table4[[#This Row],[Plan Code]]&lt;&gt;"",(VLOOKUP(Table4[[#This Row],[Plan Code]],Table2[#All],3,TRUE)),"")</f>
        <v/>
      </c>
      <c r="E308" s="30"/>
      <c r="F308" s="30"/>
      <c r="G308" s="31"/>
      <c r="H308" s="31"/>
      <c r="I308" s="31"/>
      <c r="J308" s="31"/>
      <c r="K308" s="31"/>
      <c r="L308" s="31"/>
      <c r="M308" s="31"/>
      <c r="N308" s="31"/>
      <c r="O308" s="31"/>
      <c r="P308" s="31"/>
      <c r="Q308" s="31"/>
      <c r="R308" s="42"/>
      <c r="S308" s="41" t="str">
        <f>_xlfn.CONCAT('Contact Info'!$B$3, ", ", 'Contact Info'!$B$4, ", ", 'Contact Info'!$B$5,", ", 'Contact Info'!$B$6)</f>
        <v>Lisa Heffner, Contracts Manager, lheffner@ccah-alliance.org, 831-430-2634</v>
      </c>
      <c r="T308" s="26"/>
    </row>
    <row r="309" spans="1:20" ht="30" x14ac:dyDescent="0.25">
      <c r="A309" s="27" t="str">
        <f>IF(AND(Table4[[#This Row],[Plan Code]]&lt;&gt;"",Table4[[#This Row],[Reporting Quarter]]&lt;&gt;"",Table4[[#This Row],[Reporting Year]]&lt;&gt;""),(_xlfn.CONCAT(ROW()-2,"_",Table4[[#This Row],[Plan Code]],"_",Table4[[#This Row],[Column1]],"_",Table4[[#This Row],[Reporting Quarter]],"_",RIGHT(Table4[[#This Row],[Reporting Year]],2))),"")</f>
        <v/>
      </c>
      <c r="B309" s="30"/>
      <c r="C309" s="27" t="str">
        <f>IF(Table4[[#This Row],[Plan Code]]&lt;&gt;"",(VLOOKUP(Table4[[#This Row],[Plan Code]],Table2[#All],2,TRUE)),"")</f>
        <v/>
      </c>
      <c r="D309" s="27" t="str">
        <f>IF(Table4[[#This Row],[Plan Code]]&lt;&gt;"",(VLOOKUP(Table4[[#This Row],[Plan Code]],Table2[#All],3,TRUE)),"")</f>
        <v/>
      </c>
      <c r="E309" s="30"/>
      <c r="F309" s="30"/>
      <c r="G309" s="31"/>
      <c r="H309" s="31"/>
      <c r="I309" s="31"/>
      <c r="J309" s="31"/>
      <c r="K309" s="31"/>
      <c r="L309" s="31"/>
      <c r="M309" s="31"/>
      <c r="N309" s="31"/>
      <c r="O309" s="31"/>
      <c r="P309" s="31"/>
      <c r="Q309" s="31"/>
      <c r="R309" s="42"/>
      <c r="S309" s="41" t="str">
        <f>_xlfn.CONCAT('Contact Info'!$B$3, ", ", 'Contact Info'!$B$4, ", ", 'Contact Info'!$B$5,", ", 'Contact Info'!$B$6)</f>
        <v>Lisa Heffner, Contracts Manager, lheffner@ccah-alliance.org, 831-430-2634</v>
      </c>
      <c r="T309" s="26"/>
    </row>
    <row r="310" spans="1:20" ht="30" x14ac:dyDescent="0.25">
      <c r="A310" s="27" t="str">
        <f>IF(AND(Table4[[#This Row],[Plan Code]]&lt;&gt;"",Table4[[#This Row],[Reporting Quarter]]&lt;&gt;"",Table4[[#This Row],[Reporting Year]]&lt;&gt;""),(_xlfn.CONCAT(ROW()-2,"_",Table4[[#This Row],[Plan Code]],"_",Table4[[#This Row],[Column1]],"_",Table4[[#This Row],[Reporting Quarter]],"_",RIGHT(Table4[[#This Row],[Reporting Year]],2))),"")</f>
        <v/>
      </c>
      <c r="B310" s="30"/>
      <c r="C310" s="27" t="str">
        <f>IF(Table4[[#This Row],[Plan Code]]&lt;&gt;"",(VLOOKUP(Table4[[#This Row],[Plan Code]],Table2[#All],2,TRUE)),"")</f>
        <v/>
      </c>
      <c r="D310" s="27" t="str">
        <f>IF(Table4[[#This Row],[Plan Code]]&lt;&gt;"",(VLOOKUP(Table4[[#This Row],[Plan Code]],Table2[#All],3,TRUE)),"")</f>
        <v/>
      </c>
      <c r="E310" s="30"/>
      <c r="F310" s="30"/>
      <c r="G310" s="31"/>
      <c r="H310" s="31"/>
      <c r="I310" s="31"/>
      <c r="J310" s="31"/>
      <c r="K310" s="31"/>
      <c r="L310" s="31"/>
      <c r="M310" s="31"/>
      <c r="N310" s="31"/>
      <c r="O310" s="31"/>
      <c r="P310" s="31"/>
      <c r="Q310" s="31"/>
      <c r="R310" s="42"/>
      <c r="S310" s="41" t="str">
        <f>_xlfn.CONCAT('Contact Info'!$B$3, ", ", 'Contact Info'!$B$4, ", ", 'Contact Info'!$B$5,", ", 'Contact Info'!$B$6)</f>
        <v>Lisa Heffner, Contracts Manager, lheffner@ccah-alliance.org, 831-430-2634</v>
      </c>
      <c r="T310" s="26"/>
    </row>
    <row r="311" spans="1:20" ht="30" x14ac:dyDescent="0.25">
      <c r="A311" s="27" t="str">
        <f>IF(AND(Table4[[#This Row],[Plan Code]]&lt;&gt;"",Table4[[#This Row],[Reporting Quarter]]&lt;&gt;"",Table4[[#This Row],[Reporting Year]]&lt;&gt;""),(_xlfn.CONCAT(ROW()-2,"_",Table4[[#This Row],[Plan Code]],"_",Table4[[#This Row],[Column1]],"_",Table4[[#This Row],[Reporting Quarter]],"_",RIGHT(Table4[[#This Row],[Reporting Year]],2))),"")</f>
        <v/>
      </c>
      <c r="B311" s="30"/>
      <c r="C311" s="27" t="str">
        <f>IF(Table4[[#This Row],[Plan Code]]&lt;&gt;"",(VLOOKUP(Table4[[#This Row],[Plan Code]],Table2[#All],2,TRUE)),"")</f>
        <v/>
      </c>
      <c r="D311" s="27" t="str">
        <f>IF(Table4[[#This Row],[Plan Code]]&lt;&gt;"",(VLOOKUP(Table4[[#This Row],[Plan Code]],Table2[#All],3,TRUE)),"")</f>
        <v/>
      </c>
      <c r="E311" s="30"/>
      <c r="F311" s="30"/>
      <c r="G311" s="31"/>
      <c r="H311" s="31"/>
      <c r="I311" s="31"/>
      <c r="J311" s="31"/>
      <c r="K311" s="31"/>
      <c r="L311" s="31"/>
      <c r="M311" s="31"/>
      <c r="N311" s="31"/>
      <c r="O311" s="31"/>
      <c r="P311" s="31"/>
      <c r="Q311" s="31"/>
      <c r="R311" s="42"/>
      <c r="S311" s="41" t="str">
        <f>_xlfn.CONCAT('Contact Info'!$B$3, ", ", 'Contact Info'!$B$4, ", ", 'Contact Info'!$B$5,", ", 'Contact Info'!$B$6)</f>
        <v>Lisa Heffner, Contracts Manager, lheffner@ccah-alliance.org, 831-430-2634</v>
      </c>
      <c r="T311" s="26"/>
    </row>
    <row r="312" spans="1:20" ht="30" x14ac:dyDescent="0.25">
      <c r="A312" s="27" t="str">
        <f>IF(AND(Table4[[#This Row],[Plan Code]]&lt;&gt;"",Table4[[#This Row],[Reporting Quarter]]&lt;&gt;"",Table4[[#This Row],[Reporting Year]]&lt;&gt;""),(_xlfn.CONCAT(ROW()-2,"_",Table4[[#This Row],[Plan Code]],"_",Table4[[#This Row],[Column1]],"_",Table4[[#This Row],[Reporting Quarter]],"_",RIGHT(Table4[[#This Row],[Reporting Year]],2))),"")</f>
        <v/>
      </c>
      <c r="B312" s="30"/>
      <c r="C312" s="27" t="str">
        <f>IF(Table4[[#This Row],[Plan Code]]&lt;&gt;"",(VLOOKUP(Table4[[#This Row],[Plan Code]],Table2[#All],2,TRUE)),"")</f>
        <v/>
      </c>
      <c r="D312" s="27" t="str">
        <f>IF(Table4[[#This Row],[Plan Code]]&lt;&gt;"",(VLOOKUP(Table4[[#This Row],[Plan Code]],Table2[#All],3,TRUE)),"")</f>
        <v/>
      </c>
      <c r="E312" s="30"/>
      <c r="F312" s="30"/>
      <c r="G312" s="31"/>
      <c r="H312" s="31"/>
      <c r="I312" s="31"/>
      <c r="J312" s="31"/>
      <c r="K312" s="31"/>
      <c r="L312" s="31"/>
      <c r="M312" s="31"/>
      <c r="N312" s="31"/>
      <c r="O312" s="31"/>
      <c r="P312" s="31"/>
      <c r="Q312" s="31"/>
      <c r="R312" s="42"/>
      <c r="S312" s="41" t="str">
        <f>_xlfn.CONCAT('Contact Info'!$B$3, ", ", 'Contact Info'!$B$4, ", ", 'Contact Info'!$B$5,", ", 'Contact Info'!$B$6)</f>
        <v>Lisa Heffner, Contracts Manager, lheffner@ccah-alliance.org, 831-430-2634</v>
      </c>
      <c r="T312" s="26"/>
    </row>
    <row r="313" spans="1:20" ht="30" x14ac:dyDescent="0.25">
      <c r="A313" s="27" t="str">
        <f>IF(AND(Table4[[#This Row],[Plan Code]]&lt;&gt;"",Table4[[#This Row],[Reporting Quarter]]&lt;&gt;"",Table4[[#This Row],[Reporting Year]]&lt;&gt;""),(_xlfn.CONCAT(ROW()-2,"_",Table4[[#This Row],[Plan Code]],"_",Table4[[#This Row],[Column1]],"_",Table4[[#This Row],[Reporting Quarter]],"_",RIGHT(Table4[[#This Row],[Reporting Year]],2))),"")</f>
        <v/>
      </c>
      <c r="B313" s="30"/>
      <c r="C313" s="27" t="str">
        <f>IF(Table4[[#This Row],[Plan Code]]&lt;&gt;"",(VLOOKUP(Table4[[#This Row],[Plan Code]],Table2[#All],2,TRUE)),"")</f>
        <v/>
      </c>
      <c r="D313" s="27" t="str">
        <f>IF(Table4[[#This Row],[Plan Code]]&lt;&gt;"",(VLOOKUP(Table4[[#This Row],[Plan Code]],Table2[#All],3,TRUE)),"")</f>
        <v/>
      </c>
      <c r="E313" s="30"/>
      <c r="F313" s="30"/>
      <c r="G313" s="31"/>
      <c r="H313" s="31"/>
      <c r="I313" s="31"/>
      <c r="J313" s="31"/>
      <c r="K313" s="31"/>
      <c r="L313" s="31"/>
      <c r="M313" s="31"/>
      <c r="N313" s="31"/>
      <c r="O313" s="31"/>
      <c r="P313" s="31"/>
      <c r="Q313" s="31"/>
      <c r="R313" s="42"/>
      <c r="S313" s="41" t="str">
        <f>_xlfn.CONCAT('Contact Info'!$B$3, ", ", 'Contact Info'!$B$4, ", ", 'Contact Info'!$B$5,", ", 'Contact Info'!$B$6)</f>
        <v>Lisa Heffner, Contracts Manager, lheffner@ccah-alliance.org, 831-430-2634</v>
      </c>
      <c r="T313" s="26"/>
    </row>
    <row r="314" spans="1:20" ht="30" x14ac:dyDescent="0.25">
      <c r="A314" s="27" t="str">
        <f>IF(AND(Table4[[#This Row],[Plan Code]]&lt;&gt;"",Table4[[#This Row],[Reporting Quarter]]&lt;&gt;"",Table4[[#This Row],[Reporting Year]]&lt;&gt;""),(_xlfn.CONCAT(ROW()-2,"_",Table4[[#This Row],[Plan Code]],"_",Table4[[#This Row],[Column1]],"_",Table4[[#This Row],[Reporting Quarter]],"_",RIGHT(Table4[[#This Row],[Reporting Year]],2))),"")</f>
        <v/>
      </c>
      <c r="B314" s="30"/>
      <c r="C314" s="27" t="str">
        <f>IF(Table4[[#This Row],[Plan Code]]&lt;&gt;"",(VLOOKUP(Table4[[#This Row],[Plan Code]],Table2[#All],2,TRUE)),"")</f>
        <v/>
      </c>
      <c r="D314" s="27" t="str">
        <f>IF(Table4[[#This Row],[Plan Code]]&lt;&gt;"",(VLOOKUP(Table4[[#This Row],[Plan Code]],Table2[#All],3,TRUE)),"")</f>
        <v/>
      </c>
      <c r="E314" s="30"/>
      <c r="F314" s="30"/>
      <c r="G314" s="31"/>
      <c r="H314" s="31"/>
      <c r="I314" s="31"/>
      <c r="J314" s="31"/>
      <c r="K314" s="31"/>
      <c r="L314" s="31"/>
      <c r="M314" s="31"/>
      <c r="N314" s="31"/>
      <c r="O314" s="31"/>
      <c r="P314" s="31"/>
      <c r="Q314" s="31"/>
      <c r="R314" s="42"/>
      <c r="S314" s="41" t="str">
        <f>_xlfn.CONCAT('Contact Info'!$B$3, ", ", 'Contact Info'!$B$4, ", ", 'Contact Info'!$B$5,", ", 'Contact Info'!$B$6)</f>
        <v>Lisa Heffner, Contracts Manager, lheffner@ccah-alliance.org, 831-430-2634</v>
      </c>
      <c r="T314" s="26"/>
    </row>
    <row r="315" spans="1:20" ht="30" x14ac:dyDescent="0.25">
      <c r="A315" s="27" t="str">
        <f>IF(AND(Table4[[#This Row],[Plan Code]]&lt;&gt;"",Table4[[#This Row],[Reporting Quarter]]&lt;&gt;"",Table4[[#This Row],[Reporting Year]]&lt;&gt;""),(_xlfn.CONCAT(ROW()-2,"_",Table4[[#This Row],[Plan Code]],"_",Table4[[#This Row],[Column1]],"_",Table4[[#This Row],[Reporting Quarter]],"_",RIGHT(Table4[[#This Row],[Reporting Year]],2))),"")</f>
        <v/>
      </c>
      <c r="B315" s="30"/>
      <c r="C315" s="27" t="str">
        <f>IF(Table4[[#This Row],[Plan Code]]&lt;&gt;"",(VLOOKUP(Table4[[#This Row],[Plan Code]],Table2[#All],2,TRUE)),"")</f>
        <v/>
      </c>
      <c r="D315" s="27" t="str">
        <f>IF(Table4[[#This Row],[Plan Code]]&lt;&gt;"",(VLOOKUP(Table4[[#This Row],[Plan Code]],Table2[#All],3,TRUE)),"")</f>
        <v/>
      </c>
      <c r="E315" s="30"/>
      <c r="F315" s="30"/>
      <c r="G315" s="31"/>
      <c r="H315" s="31"/>
      <c r="I315" s="31"/>
      <c r="J315" s="31"/>
      <c r="K315" s="31"/>
      <c r="L315" s="31"/>
      <c r="M315" s="31"/>
      <c r="N315" s="31"/>
      <c r="O315" s="31"/>
      <c r="P315" s="31"/>
      <c r="Q315" s="31"/>
      <c r="R315" s="42"/>
      <c r="S315" s="41" t="str">
        <f>_xlfn.CONCAT('Contact Info'!$B$3, ", ", 'Contact Info'!$B$4, ", ", 'Contact Info'!$B$5,", ", 'Contact Info'!$B$6)</f>
        <v>Lisa Heffner, Contracts Manager, lheffner@ccah-alliance.org, 831-430-2634</v>
      </c>
      <c r="T315" s="26"/>
    </row>
    <row r="316" spans="1:20" ht="30" x14ac:dyDescent="0.25">
      <c r="A316" s="27" t="str">
        <f>IF(AND(Table4[[#This Row],[Plan Code]]&lt;&gt;"",Table4[[#This Row],[Reporting Quarter]]&lt;&gt;"",Table4[[#This Row],[Reporting Year]]&lt;&gt;""),(_xlfn.CONCAT(ROW()-2,"_",Table4[[#This Row],[Plan Code]],"_",Table4[[#This Row],[Column1]],"_",Table4[[#This Row],[Reporting Quarter]],"_",RIGHT(Table4[[#This Row],[Reporting Year]],2))),"")</f>
        <v/>
      </c>
      <c r="B316" s="30"/>
      <c r="C316" s="27" t="str">
        <f>IF(Table4[[#This Row],[Plan Code]]&lt;&gt;"",(VLOOKUP(Table4[[#This Row],[Plan Code]],Table2[#All],2,TRUE)),"")</f>
        <v/>
      </c>
      <c r="D316" s="27" t="str">
        <f>IF(Table4[[#This Row],[Plan Code]]&lt;&gt;"",(VLOOKUP(Table4[[#This Row],[Plan Code]],Table2[#All],3,TRUE)),"")</f>
        <v/>
      </c>
      <c r="E316" s="30"/>
      <c r="F316" s="30"/>
      <c r="G316" s="31"/>
      <c r="H316" s="31"/>
      <c r="I316" s="31"/>
      <c r="J316" s="31"/>
      <c r="K316" s="31"/>
      <c r="L316" s="31"/>
      <c r="M316" s="31"/>
      <c r="N316" s="31"/>
      <c r="O316" s="31"/>
      <c r="P316" s="31"/>
      <c r="Q316" s="31"/>
      <c r="R316" s="42"/>
      <c r="S316" s="41" t="str">
        <f>_xlfn.CONCAT('Contact Info'!$B$3, ", ", 'Contact Info'!$B$4, ", ", 'Contact Info'!$B$5,", ", 'Contact Info'!$B$6)</f>
        <v>Lisa Heffner, Contracts Manager, lheffner@ccah-alliance.org, 831-430-2634</v>
      </c>
      <c r="T316" s="26"/>
    </row>
    <row r="317" spans="1:20" ht="30" x14ac:dyDescent="0.25">
      <c r="A317" s="27" t="str">
        <f>IF(AND(Table4[[#This Row],[Plan Code]]&lt;&gt;"",Table4[[#This Row],[Reporting Quarter]]&lt;&gt;"",Table4[[#This Row],[Reporting Year]]&lt;&gt;""),(_xlfn.CONCAT(ROW()-2,"_",Table4[[#This Row],[Plan Code]],"_",Table4[[#This Row],[Column1]],"_",Table4[[#This Row],[Reporting Quarter]],"_",RIGHT(Table4[[#This Row],[Reporting Year]],2))),"")</f>
        <v/>
      </c>
      <c r="B317" s="30"/>
      <c r="C317" s="27" t="str">
        <f>IF(Table4[[#This Row],[Plan Code]]&lt;&gt;"",(VLOOKUP(Table4[[#This Row],[Plan Code]],Table2[#All],2,TRUE)),"")</f>
        <v/>
      </c>
      <c r="D317" s="27" t="str">
        <f>IF(Table4[[#This Row],[Plan Code]]&lt;&gt;"",(VLOOKUP(Table4[[#This Row],[Plan Code]],Table2[#All],3,TRUE)),"")</f>
        <v/>
      </c>
      <c r="E317" s="30"/>
      <c r="F317" s="30"/>
      <c r="G317" s="31"/>
      <c r="H317" s="31"/>
      <c r="I317" s="31"/>
      <c r="J317" s="31"/>
      <c r="K317" s="31"/>
      <c r="L317" s="31"/>
      <c r="M317" s="31"/>
      <c r="N317" s="31"/>
      <c r="O317" s="31"/>
      <c r="P317" s="31"/>
      <c r="Q317" s="31"/>
      <c r="R317" s="42"/>
      <c r="S317" s="41" t="str">
        <f>_xlfn.CONCAT('Contact Info'!$B$3, ", ", 'Contact Info'!$B$4, ", ", 'Contact Info'!$B$5,", ", 'Contact Info'!$B$6)</f>
        <v>Lisa Heffner, Contracts Manager, lheffner@ccah-alliance.org, 831-430-2634</v>
      </c>
      <c r="T317" s="26"/>
    </row>
    <row r="318" spans="1:20" ht="30" x14ac:dyDescent="0.25">
      <c r="A318" s="27" t="str">
        <f>IF(AND(Table4[[#This Row],[Plan Code]]&lt;&gt;"",Table4[[#This Row],[Reporting Quarter]]&lt;&gt;"",Table4[[#This Row],[Reporting Year]]&lt;&gt;""),(_xlfn.CONCAT(ROW()-2,"_",Table4[[#This Row],[Plan Code]],"_",Table4[[#This Row],[Column1]],"_",Table4[[#This Row],[Reporting Quarter]],"_",RIGHT(Table4[[#This Row],[Reporting Year]],2))),"")</f>
        <v/>
      </c>
      <c r="B318" s="30"/>
      <c r="C318" s="27" t="str">
        <f>IF(Table4[[#This Row],[Plan Code]]&lt;&gt;"",(VLOOKUP(Table4[[#This Row],[Plan Code]],Table2[#All],2,TRUE)),"")</f>
        <v/>
      </c>
      <c r="D318" s="27" t="str">
        <f>IF(Table4[[#This Row],[Plan Code]]&lt;&gt;"",(VLOOKUP(Table4[[#This Row],[Plan Code]],Table2[#All],3,TRUE)),"")</f>
        <v/>
      </c>
      <c r="E318" s="30"/>
      <c r="F318" s="30"/>
      <c r="G318" s="31"/>
      <c r="H318" s="31"/>
      <c r="I318" s="31"/>
      <c r="J318" s="31"/>
      <c r="K318" s="31"/>
      <c r="L318" s="31"/>
      <c r="M318" s="31"/>
      <c r="N318" s="31"/>
      <c r="O318" s="31"/>
      <c r="P318" s="31"/>
      <c r="Q318" s="31"/>
      <c r="R318" s="42"/>
      <c r="S318" s="41" t="str">
        <f>_xlfn.CONCAT('Contact Info'!$B$3, ", ", 'Contact Info'!$B$4, ", ", 'Contact Info'!$B$5,", ", 'Contact Info'!$B$6)</f>
        <v>Lisa Heffner, Contracts Manager, lheffner@ccah-alliance.org, 831-430-2634</v>
      </c>
      <c r="T318" s="26"/>
    </row>
    <row r="319" spans="1:20" ht="30" x14ac:dyDescent="0.25">
      <c r="A319" s="27" t="str">
        <f>IF(AND(Table4[[#This Row],[Plan Code]]&lt;&gt;"",Table4[[#This Row],[Reporting Quarter]]&lt;&gt;"",Table4[[#This Row],[Reporting Year]]&lt;&gt;""),(_xlfn.CONCAT(ROW()-2,"_",Table4[[#This Row],[Plan Code]],"_",Table4[[#This Row],[Column1]],"_",Table4[[#This Row],[Reporting Quarter]],"_",RIGHT(Table4[[#This Row],[Reporting Year]],2))),"")</f>
        <v/>
      </c>
      <c r="B319" s="30"/>
      <c r="C319" s="27" t="str">
        <f>IF(Table4[[#This Row],[Plan Code]]&lt;&gt;"",(VLOOKUP(Table4[[#This Row],[Plan Code]],Table2[#All],2,TRUE)),"")</f>
        <v/>
      </c>
      <c r="D319" s="27" t="str">
        <f>IF(Table4[[#This Row],[Plan Code]]&lt;&gt;"",(VLOOKUP(Table4[[#This Row],[Plan Code]],Table2[#All],3,TRUE)),"")</f>
        <v/>
      </c>
      <c r="E319" s="30"/>
      <c r="F319" s="30"/>
      <c r="G319" s="31"/>
      <c r="H319" s="31"/>
      <c r="I319" s="31"/>
      <c r="J319" s="31"/>
      <c r="K319" s="31"/>
      <c r="L319" s="31"/>
      <c r="M319" s="31"/>
      <c r="N319" s="31"/>
      <c r="O319" s="31"/>
      <c r="P319" s="31"/>
      <c r="Q319" s="31"/>
      <c r="R319" s="42"/>
      <c r="S319" s="41" t="str">
        <f>_xlfn.CONCAT('Contact Info'!$B$3, ", ", 'Contact Info'!$B$4, ", ", 'Contact Info'!$B$5,", ", 'Contact Info'!$B$6)</f>
        <v>Lisa Heffner, Contracts Manager, lheffner@ccah-alliance.org, 831-430-2634</v>
      </c>
      <c r="T319" s="26"/>
    </row>
    <row r="320" spans="1:20" ht="30" x14ac:dyDescent="0.25">
      <c r="A320" s="27" t="str">
        <f>IF(AND(Table4[[#This Row],[Plan Code]]&lt;&gt;"",Table4[[#This Row],[Reporting Quarter]]&lt;&gt;"",Table4[[#This Row],[Reporting Year]]&lt;&gt;""),(_xlfn.CONCAT(ROW()-2,"_",Table4[[#This Row],[Plan Code]],"_",Table4[[#This Row],[Column1]],"_",Table4[[#This Row],[Reporting Quarter]],"_",RIGHT(Table4[[#This Row],[Reporting Year]],2))),"")</f>
        <v/>
      </c>
      <c r="B320" s="30"/>
      <c r="C320" s="27" t="str">
        <f>IF(Table4[[#This Row],[Plan Code]]&lt;&gt;"",(VLOOKUP(Table4[[#This Row],[Plan Code]],Table2[#All],2,TRUE)),"")</f>
        <v/>
      </c>
      <c r="D320" s="27" t="str">
        <f>IF(Table4[[#This Row],[Plan Code]]&lt;&gt;"",(VLOOKUP(Table4[[#This Row],[Plan Code]],Table2[#All],3,TRUE)),"")</f>
        <v/>
      </c>
      <c r="E320" s="30"/>
      <c r="F320" s="30"/>
      <c r="G320" s="31"/>
      <c r="H320" s="31"/>
      <c r="I320" s="31"/>
      <c r="J320" s="31"/>
      <c r="K320" s="31"/>
      <c r="L320" s="31"/>
      <c r="M320" s="31"/>
      <c r="N320" s="31"/>
      <c r="O320" s="31"/>
      <c r="P320" s="31"/>
      <c r="Q320" s="31"/>
      <c r="R320" s="42"/>
      <c r="S320" s="41" t="str">
        <f>_xlfn.CONCAT('Contact Info'!$B$3, ", ", 'Contact Info'!$B$4, ", ", 'Contact Info'!$B$5,", ", 'Contact Info'!$B$6)</f>
        <v>Lisa Heffner, Contracts Manager, lheffner@ccah-alliance.org, 831-430-2634</v>
      </c>
      <c r="T320" s="26"/>
    </row>
    <row r="321" spans="1:20" ht="30" x14ac:dyDescent="0.25">
      <c r="A321" s="27" t="str">
        <f>IF(AND(Table4[[#This Row],[Plan Code]]&lt;&gt;"",Table4[[#This Row],[Reporting Quarter]]&lt;&gt;"",Table4[[#This Row],[Reporting Year]]&lt;&gt;""),(_xlfn.CONCAT(ROW()-2,"_",Table4[[#This Row],[Plan Code]],"_",Table4[[#This Row],[Column1]],"_",Table4[[#This Row],[Reporting Quarter]],"_",RIGHT(Table4[[#This Row],[Reporting Year]],2))),"")</f>
        <v/>
      </c>
      <c r="B321" s="30"/>
      <c r="C321" s="27" t="str">
        <f>IF(Table4[[#This Row],[Plan Code]]&lt;&gt;"",(VLOOKUP(Table4[[#This Row],[Plan Code]],Table2[#All],2,TRUE)),"")</f>
        <v/>
      </c>
      <c r="D321" s="27" t="str">
        <f>IF(Table4[[#This Row],[Plan Code]]&lt;&gt;"",(VLOOKUP(Table4[[#This Row],[Plan Code]],Table2[#All],3,TRUE)),"")</f>
        <v/>
      </c>
      <c r="E321" s="30"/>
      <c r="F321" s="30"/>
      <c r="G321" s="31"/>
      <c r="H321" s="31"/>
      <c r="I321" s="31"/>
      <c r="J321" s="31"/>
      <c r="K321" s="31"/>
      <c r="L321" s="31"/>
      <c r="M321" s="31"/>
      <c r="N321" s="31"/>
      <c r="O321" s="31"/>
      <c r="P321" s="31"/>
      <c r="Q321" s="31"/>
      <c r="R321" s="42"/>
      <c r="S321" s="41" t="str">
        <f>_xlfn.CONCAT('Contact Info'!$B$3, ", ", 'Contact Info'!$B$4, ", ", 'Contact Info'!$B$5,", ", 'Contact Info'!$B$6)</f>
        <v>Lisa Heffner, Contracts Manager, lheffner@ccah-alliance.org, 831-430-2634</v>
      </c>
      <c r="T321" s="26"/>
    </row>
    <row r="322" spans="1:20" ht="30" x14ac:dyDescent="0.25">
      <c r="A322" s="27" t="str">
        <f>IF(AND(Table4[[#This Row],[Plan Code]]&lt;&gt;"",Table4[[#This Row],[Reporting Quarter]]&lt;&gt;"",Table4[[#This Row],[Reporting Year]]&lt;&gt;""),(_xlfn.CONCAT(ROW()-2,"_",Table4[[#This Row],[Plan Code]],"_",Table4[[#This Row],[Column1]],"_",Table4[[#This Row],[Reporting Quarter]],"_",RIGHT(Table4[[#This Row],[Reporting Year]],2))),"")</f>
        <v/>
      </c>
      <c r="B322" s="30"/>
      <c r="C322" s="27" t="str">
        <f>IF(Table4[[#This Row],[Plan Code]]&lt;&gt;"",(VLOOKUP(Table4[[#This Row],[Plan Code]],Table2[#All],2,TRUE)),"")</f>
        <v/>
      </c>
      <c r="D322" s="27" t="str">
        <f>IF(Table4[[#This Row],[Plan Code]]&lt;&gt;"",(VLOOKUP(Table4[[#This Row],[Plan Code]],Table2[#All],3,TRUE)),"")</f>
        <v/>
      </c>
      <c r="E322" s="30"/>
      <c r="F322" s="30"/>
      <c r="G322" s="31"/>
      <c r="H322" s="31"/>
      <c r="I322" s="31"/>
      <c r="J322" s="31"/>
      <c r="K322" s="31"/>
      <c r="L322" s="31"/>
      <c r="M322" s="31"/>
      <c r="N322" s="31"/>
      <c r="O322" s="31"/>
      <c r="P322" s="31"/>
      <c r="Q322" s="31"/>
      <c r="R322" s="42"/>
      <c r="S322" s="41" t="str">
        <f>_xlfn.CONCAT('Contact Info'!$B$3, ", ", 'Contact Info'!$B$4, ", ", 'Contact Info'!$B$5,", ", 'Contact Info'!$B$6)</f>
        <v>Lisa Heffner, Contracts Manager, lheffner@ccah-alliance.org, 831-430-2634</v>
      </c>
      <c r="T322" s="26"/>
    </row>
    <row r="323" spans="1:20" ht="30" x14ac:dyDescent="0.25">
      <c r="A323" s="27" t="str">
        <f>IF(AND(Table4[[#This Row],[Plan Code]]&lt;&gt;"",Table4[[#This Row],[Reporting Quarter]]&lt;&gt;"",Table4[[#This Row],[Reporting Year]]&lt;&gt;""),(_xlfn.CONCAT(ROW()-2,"_",Table4[[#This Row],[Plan Code]],"_",Table4[[#This Row],[Column1]],"_",Table4[[#This Row],[Reporting Quarter]],"_",RIGHT(Table4[[#This Row],[Reporting Year]],2))),"")</f>
        <v/>
      </c>
      <c r="B323" s="30"/>
      <c r="C323" s="27" t="str">
        <f>IF(Table4[[#This Row],[Plan Code]]&lt;&gt;"",(VLOOKUP(Table4[[#This Row],[Plan Code]],Table2[#All],2,TRUE)),"")</f>
        <v/>
      </c>
      <c r="D323" s="27" t="str">
        <f>IF(Table4[[#This Row],[Plan Code]]&lt;&gt;"",(VLOOKUP(Table4[[#This Row],[Plan Code]],Table2[#All],3,TRUE)),"")</f>
        <v/>
      </c>
      <c r="E323" s="30"/>
      <c r="F323" s="30"/>
      <c r="G323" s="31"/>
      <c r="H323" s="31"/>
      <c r="I323" s="31"/>
      <c r="J323" s="31"/>
      <c r="K323" s="31"/>
      <c r="L323" s="31"/>
      <c r="M323" s="31"/>
      <c r="N323" s="31"/>
      <c r="O323" s="31"/>
      <c r="P323" s="31"/>
      <c r="Q323" s="31"/>
      <c r="R323" s="42"/>
      <c r="S323" s="41" t="str">
        <f>_xlfn.CONCAT('Contact Info'!$B$3, ", ", 'Contact Info'!$B$4, ", ", 'Contact Info'!$B$5,", ", 'Contact Info'!$B$6)</f>
        <v>Lisa Heffner, Contracts Manager, lheffner@ccah-alliance.org, 831-430-2634</v>
      </c>
      <c r="T323" s="26"/>
    </row>
    <row r="324" spans="1:20" ht="30" x14ac:dyDescent="0.25">
      <c r="A324" s="27" t="str">
        <f>IF(AND(Table4[[#This Row],[Plan Code]]&lt;&gt;"",Table4[[#This Row],[Reporting Quarter]]&lt;&gt;"",Table4[[#This Row],[Reporting Year]]&lt;&gt;""),(_xlfn.CONCAT(ROW()-2,"_",Table4[[#This Row],[Plan Code]],"_",Table4[[#This Row],[Column1]],"_",Table4[[#This Row],[Reporting Quarter]],"_",RIGHT(Table4[[#This Row],[Reporting Year]],2))),"")</f>
        <v/>
      </c>
      <c r="B324" s="30"/>
      <c r="C324" s="27" t="str">
        <f>IF(Table4[[#This Row],[Plan Code]]&lt;&gt;"",(VLOOKUP(Table4[[#This Row],[Plan Code]],Table2[#All],2,TRUE)),"")</f>
        <v/>
      </c>
      <c r="D324" s="27" t="str">
        <f>IF(Table4[[#This Row],[Plan Code]]&lt;&gt;"",(VLOOKUP(Table4[[#This Row],[Plan Code]],Table2[#All],3,TRUE)),"")</f>
        <v/>
      </c>
      <c r="E324" s="30"/>
      <c r="F324" s="30"/>
      <c r="G324" s="31"/>
      <c r="H324" s="31"/>
      <c r="I324" s="31"/>
      <c r="J324" s="31"/>
      <c r="K324" s="31"/>
      <c r="L324" s="31"/>
      <c r="M324" s="31"/>
      <c r="N324" s="31"/>
      <c r="O324" s="31"/>
      <c r="P324" s="31"/>
      <c r="Q324" s="31"/>
      <c r="R324" s="42"/>
      <c r="S324" s="41" t="str">
        <f>_xlfn.CONCAT('Contact Info'!$B$3, ", ", 'Contact Info'!$B$4, ", ", 'Contact Info'!$B$5,", ", 'Contact Info'!$B$6)</f>
        <v>Lisa Heffner, Contracts Manager, lheffner@ccah-alliance.org, 831-430-2634</v>
      </c>
      <c r="T324" s="26"/>
    </row>
    <row r="325" spans="1:20" ht="30" x14ac:dyDescent="0.25">
      <c r="A325" s="27" t="str">
        <f>IF(AND(Table4[[#This Row],[Plan Code]]&lt;&gt;"",Table4[[#This Row],[Reporting Quarter]]&lt;&gt;"",Table4[[#This Row],[Reporting Year]]&lt;&gt;""),(_xlfn.CONCAT(ROW()-2,"_",Table4[[#This Row],[Plan Code]],"_",Table4[[#This Row],[Column1]],"_",Table4[[#This Row],[Reporting Quarter]],"_",RIGHT(Table4[[#This Row],[Reporting Year]],2))),"")</f>
        <v/>
      </c>
      <c r="B325" s="30"/>
      <c r="C325" s="27" t="str">
        <f>IF(Table4[[#This Row],[Plan Code]]&lt;&gt;"",(VLOOKUP(Table4[[#This Row],[Plan Code]],Table2[#All],2,TRUE)),"")</f>
        <v/>
      </c>
      <c r="D325" s="27" t="str">
        <f>IF(Table4[[#This Row],[Plan Code]]&lt;&gt;"",(VLOOKUP(Table4[[#This Row],[Plan Code]],Table2[#All],3,TRUE)),"")</f>
        <v/>
      </c>
      <c r="E325" s="30"/>
      <c r="F325" s="30"/>
      <c r="G325" s="31"/>
      <c r="H325" s="31"/>
      <c r="I325" s="31"/>
      <c r="J325" s="31"/>
      <c r="K325" s="31"/>
      <c r="L325" s="31"/>
      <c r="M325" s="31"/>
      <c r="N325" s="31"/>
      <c r="O325" s="31"/>
      <c r="P325" s="31"/>
      <c r="Q325" s="31"/>
      <c r="R325" s="42"/>
      <c r="S325" s="41" t="str">
        <f>_xlfn.CONCAT('Contact Info'!$B$3, ", ", 'Contact Info'!$B$4, ", ", 'Contact Info'!$B$5,", ", 'Contact Info'!$B$6)</f>
        <v>Lisa Heffner, Contracts Manager, lheffner@ccah-alliance.org, 831-430-2634</v>
      </c>
      <c r="T325" s="26"/>
    </row>
    <row r="326" spans="1:20" ht="30" x14ac:dyDescent="0.25">
      <c r="A326" s="27" t="str">
        <f>IF(AND(Table4[[#This Row],[Plan Code]]&lt;&gt;"",Table4[[#This Row],[Reporting Quarter]]&lt;&gt;"",Table4[[#This Row],[Reporting Year]]&lt;&gt;""),(_xlfn.CONCAT(ROW()-2,"_",Table4[[#This Row],[Plan Code]],"_",Table4[[#This Row],[Column1]],"_",Table4[[#This Row],[Reporting Quarter]],"_",RIGHT(Table4[[#This Row],[Reporting Year]],2))),"")</f>
        <v/>
      </c>
      <c r="B326" s="30"/>
      <c r="C326" s="27" t="str">
        <f>IF(Table4[[#This Row],[Plan Code]]&lt;&gt;"",(VLOOKUP(Table4[[#This Row],[Plan Code]],Table2[#All],2,TRUE)),"")</f>
        <v/>
      </c>
      <c r="D326" s="27" t="str">
        <f>IF(Table4[[#This Row],[Plan Code]]&lt;&gt;"",(VLOOKUP(Table4[[#This Row],[Plan Code]],Table2[#All],3,TRUE)),"")</f>
        <v/>
      </c>
      <c r="E326" s="30"/>
      <c r="F326" s="30"/>
      <c r="G326" s="31"/>
      <c r="H326" s="31"/>
      <c r="I326" s="31"/>
      <c r="J326" s="31"/>
      <c r="K326" s="31"/>
      <c r="L326" s="31"/>
      <c r="M326" s="31"/>
      <c r="N326" s="31"/>
      <c r="O326" s="31"/>
      <c r="P326" s="31"/>
      <c r="Q326" s="31"/>
      <c r="R326" s="42"/>
      <c r="S326" s="41" t="str">
        <f>_xlfn.CONCAT('Contact Info'!$B$3, ", ", 'Contact Info'!$B$4, ", ", 'Contact Info'!$B$5,", ", 'Contact Info'!$B$6)</f>
        <v>Lisa Heffner, Contracts Manager, lheffner@ccah-alliance.org, 831-430-2634</v>
      </c>
      <c r="T326" s="26"/>
    </row>
    <row r="327" spans="1:20" ht="30" x14ac:dyDescent="0.25">
      <c r="A327" s="27" t="str">
        <f>IF(AND(Table4[[#This Row],[Plan Code]]&lt;&gt;"",Table4[[#This Row],[Reporting Quarter]]&lt;&gt;"",Table4[[#This Row],[Reporting Year]]&lt;&gt;""),(_xlfn.CONCAT(ROW()-2,"_",Table4[[#This Row],[Plan Code]],"_",Table4[[#This Row],[Column1]],"_",Table4[[#This Row],[Reporting Quarter]],"_",RIGHT(Table4[[#This Row],[Reporting Year]],2))),"")</f>
        <v/>
      </c>
      <c r="B327" s="30"/>
      <c r="C327" s="27" t="str">
        <f>IF(Table4[[#This Row],[Plan Code]]&lt;&gt;"",(VLOOKUP(Table4[[#This Row],[Plan Code]],Table2[#All],2,TRUE)),"")</f>
        <v/>
      </c>
      <c r="D327" s="27" t="str">
        <f>IF(Table4[[#This Row],[Plan Code]]&lt;&gt;"",(VLOOKUP(Table4[[#This Row],[Plan Code]],Table2[#All],3,TRUE)),"")</f>
        <v/>
      </c>
      <c r="E327" s="30"/>
      <c r="F327" s="30"/>
      <c r="G327" s="31"/>
      <c r="H327" s="31"/>
      <c r="I327" s="31"/>
      <c r="J327" s="31"/>
      <c r="K327" s="31"/>
      <c r="L327" s="31"/>
      <c r="M327" s="31"/>
      <c r="N327" s="31"/>
      <c r="O327" s="31"/>
      <c r="P327" s="31"/>
      <c r="Q327" s="31"/>
      <c r="R327" s="42"/>
      <c r="S327" s="41" t="str">
        <f>_xlfn.CONCAT('Contact Info'!$B$3, ", ", 'Contact Info'!$B$4, ", ", 'Contact Info'!$B$5,", ", 'Contact Info'!$B$6)</f>
        <v>Lisa Heffner, Contracts Manager, lheffner@ccah-alliance.org, 831-430-2634</v>
      </c>
      <c r="T327" s="26"/>
    </row>
    <row r="328" spans="1:20" ht="30" x14ac:dyDescent="0.25">
      <c r="A328" s="27" t="str">
        <f>IF(AND(Table4[[#This Row],[Plan Code]]&lt;&gt;"",Table4[[#This Row],[Reporting Quarter]]&lt;&gt;"",Table4[[#This Row],[Reporting Year]]&lt;&gt;""),(_xlfn.CONCAT(ROW()-2,"_",Table4[[#This Row],[Plan Code]],"_",Table4[[#This Row],[Column1]],"_",Table4[[#This Row],[Reporting Quarter]],"_",RIGHT(Table4[[#This Row],[Reporting Year]],2))),"")</f>
        <v/>
      </c>
      <c r="B328" s="30"/>
      <c r="C328" s="27" t="str">
        <f>IF(Table4[[#This Row],[Plan Code]]&lt;&gt;"",(VLOOKUP(Table4[[#This Row],[Plan Code]],Table2[#All],2,TRUE)),"")</f>
        <v/>
      </c>
      <c r="D328" s="27" t="str">
        <f>IF(Table4[[#This Row],[Plan Code]]&lt;&gt;"",(VLOOKUP(Table4[[#This Row],[Plan Code]],Table2[#All],3,TRUE)),"")</f>
        <v/>
      </c>
      <c r="E328" s="30"/>
      <c r="F328" s="30"/>
      <c r="G328" s="31"/>
      <c r="H328" s="31"/>
      <c r="I328" s="31"/>
      <c r="J328" s="31"/>
      <c r="K328" s="31"/>
      <c r="L328" s="31"/>
      <c r="M328" s="31"/>
      <c r="N328" s="31"/>
      <c r="O328" s="31"/>
      <c r="P328" s="31"/>
      <c r="Q328" s="31"/>
      <c r="R328" s="42"/>
      <c r="S328" s="41" t="str">
        <f>_xlfn.CONCAT('Contact Info'!$B$3, ", ", 'Contact Info'!$B$4, ", ", 'Contact Info'!$B$5,", ", 'Contact Info'!$B$6)</f>
        <v>Lisa Heffner, Contracts Manager, lheffner@ccah-alliance.org, 831-430-2634</v>
      </c>
      <c r="T328" s="26"/>
    </row>
    <row r="329" spans="1:20" ht="30" x14ac:dyDescent="0.25">
      <c r="A329" s="27" t="str">
        <f>IF(AND(Table4[[#This Row],[Plan Code]]&lt;&gt;"",Table4[[#This Row],[Reporting Quarter]]&lt;&gt;"",Table4[[#This Row],[Reporting Year]]&lt;&gt;""),(_xlfn.CONCAT(ROW()-2,"_",Table4[[#This Row],[Plan Code]],"_",Table4[[#This Row],[Column1]],"_",Table4[[#This Row],[Reporting Quarter]],"_",RIGHT(Table4[[#This Row],[Reporting Year]],2))),"")</f>
        <v/>
      </c>
      <c r="B329" s="30"/>
      <c r="C329" s="27" t="str">
        <f>IF(Table4[[#This Row],[Plan Code]]&lt;&gt;"",(VLOOKUP(Table4[[#This Row],[Plan Code]],Table2[#All],2,TRUE)),"")</f>
        <v/>
      </c>
      <c r="D329" s="27" t="str">
        <f>IF(Table4[[#This Row],[Plan Code]]&lt;&gt;"",(VLOOKUP(Table4[[#This Row],[Plan Code]],Table2[#All],3,TRUE)),"")</f>
        <v/>
      </c>
      <c r="E329" s="30"/>
      <c r="F329" s="30"/>
      <c r="G329" s="31"/>
      <c r="H329" s="31"/>
      <c r="I329" s="31"/>
      <c r="J329" s="31"/>
      <c r="K329" s="31"/>
      <c r="L329" s="31"/>
      <c r="M329" s="31"/>
      <c r="N329" s="31"/>
      <c r="O329" s="31"/>
      <c r="P329" s="31"/>
      <c r="Q329" s="31"/>
      <c r="R329" s="42"/>
      <c r="S329" s="41" t="str">
        <f>_xlfn.CONCAT('Contact Info'!$B$3, ", ", 'Contact Info'!$B$4, ", ", 'Contact Info'!$B$5,", ", 'Contact Info'!$B$6)</f>
        <v>Lisa Heffner, Contracts Manager, lheffner@ccah-alliance.org, 831-430-2634</v>
      </c>
      <c r="T329" s="26"/>
    </row>
    <row r="330" spans="1:20" ht="30" x14ac:dyDescent="0.25">
      <c r="A330" s="27" t="str">
        <f>IF(AND(Table4[[#This Row],[Plan Code]]&lt;&gt;"",Table4[[#This Row],[Reporting Quarter]]&lt;&gt;"",Table4[[#This Row],[Reporting Year]]&lt;&gt;""),(_xlfn.CONCAT(ROW()-2,"_",Table4[[#This Row],[Plan Code]],"_",Table4[[#This Row],[Column1]],"_",Table4[[#This Row],[Reporting Quarter]],"_",RIGHT(Table4[[#This Row],[Reporting Year]],2))),"")</f>
        <v/>
      </c>
      <c r="B330" s="30"/>
      <c r="C330" s="27" t="str">
        <f>IF(Table4[[#This Row],[Plan Code]]&lt;&gt;"",(VLOOKUP(Table4[[#This Row],[Plan Code]],Table2[#All],2,TRUE)),"")</f>
        <v/>
      </c>
      <c r="D330" s="27" t="str">
        <f>IF(Table4[[#This Row],[Plan Code]]&lt;&gt;"",(VLOOKUP(Table4[[#This Row],[Plan Code]],Table2[#All],3,TRUE)),"")</f>
        <v/>
      </c>
      <c r="E330" s="30"/>
      <c r="F330" s="30"/>
      <c r="G330" s="31"/>
      <c r="H330" s="31"/>
      <c r="I330" s="31"/>
      <c r="J330" s="31"/>
      <c r="K330" s="31"/>
      <c r="L330" s="31"/>
      <c r="M330" s="31"/>
      <c r="N330" s="31"/>
      <c r="O330" s="31"/>
      <c r="P330" s="31"/>
      <c r="Q330" s="31"/>
      <c r="R330" s="42"/>
      <c r="S330" s="41" t="str">
        <f>_xlfn.CONCAT('Contact Info'!$B$3, ", ", 'Contact Info'!$B$4, ", ", 'Contact Info'!$B$5,", ", 'Contact Info'!$B$6)</f>
        <v>Lisa Heffner, Contracts Manager, lheffner@ccah-alliance.org, 831-430-2634</v>
      </c>
      <c r="T330" s="26"/>
    </row>
    <row r="331" spans="1:20" ht="30" x14ac:dyDescent="0.25">
      <c r="A331" s="27" t="str">
        <f>IF(AND(Table4[[#This Row],[Plan Code]]&lt;&gt;"",Table4[[#This Row],[Reporting Quarter]]&lt;&gt;"",Table4[[#This Row],[Reporting Year]]&lt;&gt;""),(_xlfn.CONCAT(ROW()-2,"_",Table4[[#This Row],[Plan Code]],"_",Table4[[#This Row],[Column1]],"_",Table4[[#This Row],[Reporting Quarter]],"_",RIGHT(Table4[[#This Row],[Reporting Year]],2))),"")</f>
        <v/>
      </c>
      <c r="B331" s="30"/>
      <c r="C331" s="27" t="str">
        <f>IF(Table4[[#This Row],[Plan Code]]&lt;&gt;"",(VLOOKUP(Table4[[#This Row],[Plan Code]],Table2[#All],2,TRUE)),"")</f>
        <v/>
      </c>
      <c r="D331" s="27" t="str">
        <f>IF(Table4[[#This Row],[Plan Code]]&lt;&gt;"",(VLOOKUP(Table4[[#This Row],[Plan Code]],Table2[#All],3,TRUE)),"")</f>
        <v/>
      </c>
      <c r="E331" s="30"/>
      <c r="F331" s="30"/>
      <c r="G331" s="31"/>
      <c r="H331" s="31"/>
      <c r="I331" s="31"/>
      <c r="J331" s="31"/>
      <c r="K331" s="31"/>
      <c r="L331" s="31"/>
      <c r="M331" s="31"/>
      <c r="N331" s="31"/>
      <c r="O331" s="31"/>
      <c r="P331" s="31"/>
      <c r="Q331" s="31"/>
      <c r="R331" s="42"/>
      <c r="S331" s="41" t="str">
        <f>_xlfn.CONCAT('Contact Info'!$B$3, ", ", 'Contact Info'!$B$4, ", ", 'Contact Info'!$B$5,", ", 'Contact Info'!$B$6)</f>
        <v>Lisa Heffner, Contracts Manager, lheffner@ccah-alliance.org, 831-430-2634</v>
      </c>
      <c r="T331" s="26"/>
    </row>
    <row r="332" spans="1:20" ht="30" x14ac:dyDescent="0.25">
      <c r="A332" s="27" t="str">
        <f>IF(AND(Table4[[#This Row],[Plan Code]]&lt;&gt;"",Table4[[#This Row],[Reporting Quarter]]&lt;&gt;"",Table4[[#This Row],[Reporting Year]]&lt;&gt;""),(_xlfn.CONCAT(ROW()-2,"_",Table4[[#This Row],[Plan Code]],"_",Table4[[#This Row],[Column1]],"_",Table4[[#This Row],[Reporting Quarter]],"_",RIGHT(Table4[[#This Row],[Reporting Year]],2))),"")</f>
        <v/>
      </c>
      <c r="B332" s="30"/>
      <c r="C332" s="27" t="str">
        <f>IF(Table4[[#This Row],[Plan Code]]&lt;&gt;"",(VLOOKUP(Table4[[#This Row],[Plan Code]],Table2[#All],2,TRUE)),"")</f>
        <v/>
      </c>
      <c r="D332" s="27" t="str">
        <f>IF(Table4[[#This Row],[Plan Code]]&lt;&gt;"",(VLOOKUP(Table4[[#This Row],[Plan Code]],Table2[#All],3,TRUE)),"")</f>
        <v/>
      </c>
      <c r="E332" s="30"/>
      <c r="F332" s="30"/>
      <c r="G332" s="31"/>
      <c r="H332" s="31"/>
      <c r="I332" s="31"/>
      <c r="J332" s="31"/>
      <c r="K332" s="31"/>
      <c r="L332" s="31"/>
      <c r="M332" s="31"/>
      <c r="N332" s="31"/>
      <c r="O332" s="31"/>
      <c r="P332" s="31"/>
      <c r="Q332" s="31"/>
      <c r="R332" s="42"/>
      <c r="S332" s="41" t="str">
        <f>_xlfn.CONCAT('Contact Info'!$B$3, ", ", 'Contact Info'!$B$4, ", ", 'Contact Info'!$B$5,", ", 'Contact Info'!$B$6)</f>
        <v>Lisa Heffner, Contracts Manager, lheffner@ccah-alliance.org, 831-430-2634</v>
      </c>
      <c r="T332" s="26"/>
    </row>
    <row r="333" spans="1:20" ht="30" x14ac:dyDescent="0.25">
      <c r="A333" s="27" t="str">
        <f>IF(AND(Table4[[#This Row],[Plan Code]]&lt;&gt;"",Table4[[#This Row],[Reporting Quarter]]&lt;&gt;"",Table4[[#This Row],[Reporting Year]]&lt;&gt;""),(_xlfn.CONCAT(ROW()-2,"_",Table4[[#This Row],[Plan Code]],"_",Table4[[#This Row],[Column1]],"_",Table4[[#This Row],[Reporting Quarter]],"_",RIGHT(Table4[[#This Row],[Reporting Year]],2))),"")</f>
        <v/>
      </c>
      <c r="B333" s="30"/>
      <c r="C333" s="27" t="str">
        <f>IF(Table4[[#This Row],[Plan Code]]&lt;&gt;"",(VLOOKUP(Table4[[#This Row],[Plan Code]],Table2[#All],2,TRUE)),"")</f>
        <v/>
      </c>
      <c r="D333" s="27" t="str">
        <f>IF(Table4[[#This Row],[Plan Code]]&lt;&gt;"",(VLOOKUP(Table4[[#This Row],[Plan Code]],Table2[#All],3,TRUE)),"")</f>
        <v/>
      </c>
      <c r="E333" s="30"/>
      <c r="F333" s="30"/>
      <c r="G333" s="31"/>
      <c r="H333" s="31"/>
      <c r="I333" s="31"/>
      <c r="J333" s="31"/>
      <c r="K333" s="31"/>
      <c r="L333" s="31"/>
      <c r="M333" s="31"/>
      <c r="N333" s="31"/>
      <c r="O333" s="31"/>
      <c r="P333" s="31"/>
      <c r="Q333" s="31"/>
      <c r="R333" s="42"/>
      <c r="S333" s="41" t="str">
        <f>_xlfn.CONCAT('Contact Info'!$B$3, ", ", 'Contact Info'!$B$4, ", ", 'Contact Info'!$B$5,", ", 'Contact Info'!$B$6)</f>
        <v>Lisa Heffner, Contracts Manager, lheffner@ccah-alliance.org, 831-430-2634</v>
      </c>
      <c r="T333" s="26"/>
    </row>
    <row r="334" spans="1:20" ht="30" x14ac:dyDescent="0.25">
      <c r="A334" s="27" t="str">
        <f>IF(AND(Table4[[#This Row],[Plan Code]]&lt;&gt;"",Table4[[#This Row],[Reporting Quarter]]&lt;&gt;"",Table4[[#This Row],[Reporting Year]]&lt;&gt;""),(_xlfn.CONCAT(ROW()-2,"_",Table4[[#This Row],[Plan Code]],"_",Table4[[#This Row],[Column1]],"_",Table4[[#This Row],[Reporting Quarter]],"_",RIGHT(Table4[[#This Row],[Reporting Year]],2))),"")</f>
        <v/>
      </c>
      <c r="B334" s="30"/>
      <c r="C334" s="27" t="str">
        <f>IF(Table4[[#This Row],[Plan Code]]&lt;&gt;"",(VLOOKUP(Table4[[#This Row],[Plan Code]],Table2[#All],2,TRUE)),"")</f>
        <v/>
      </c>
      <c r="D334" s="27" t="str">
        <f>IF(Table4[[#This Row],[Plan Code]]&lt;&gt;"",(VLOOKUP(Table4[[#This Row],[Plan Code]],Table2[#All],3,TRUE)),"")</f>
        <v/>
      </c>
      <c r="E334" s="30"/>
      <c r="F334" s="30"/>
      <c r="G334" s="31"/>
      <c r="H334" s="31"/>
      <c r="I334" s="31"/>
      <c r="J334" s="31"/>
      <c r="K334" s="31"/>
      <c r="L334" s="31"/>
      <c r="M334" s="31"/>
      <c r="N334" s="31"/>
      <c r="O334" s="31"/>
      <c r="P334" s="31"/>
      <c r="Q334" s="31"/>
      <c r="R334" s="42"/>
      <c r="S334" s="41" t="str">
        <f>_xlfn.CONCAT('Contact Info'!$B$3, ", ", 'Contact Info'!$B$4, ", ", 'Contact Info'!$B$5,", ", 'Contact Info'!$B$6)</f>
        <v>Lisa Heffner, Contracts Manager, lheffner@ccah-alliance.org, 831-430-2634</v>
      </c>
      <c r="T334" s="26"/>
    </row>
    <row r="335" spans="1:20" ht="30" x14ac:dyDescent="0.25">
      <c r="A335" s="27" t="str">
        <f>IF(AND(Table4[[#This Row],[Plan Code]]&lt;&gt;"",Table4[[#This Row],[Reporting Quarter]]&lt;&gt;"",Table4[[#This Row],[Reporting Year]]&lt;&gt;""),(_xlfn.CONCAT(ROW()-2,"_",Table4[[#This Row],[Plan Code]],"_",Table4[[#This Row],[Column1]],"_",Table4[[#This Row],[Reporting Quarter]],"_",RIGHT(Table4[[#This Row],[Reporting Year]],2))),"")</f>
        <v/>
      </c>
      <c r="B335" s="30"/>
      <c r="C335" s="27" t="str">
        <f>IF(Table4[[#This Row],[Plan Code]]&lt;&gt;"",(VLOOKUP(Table4[[#This Row],[Plan Code]],Table2[#All],2,TRUE)),"")</f>
        <v/>
      </c>
      <c r="D335" s="27" t="str">
        <f>IF(Table4[[#This Row],[Plan Code]]&lt;&gt;"",(VLOOKUP(Table4[[#This Row],[Plan Code]],Table2[#All],3,TRUE)),"")</f>
        <v/>
      </c>
      <c r="E335" s="30"/>
      <c r="F335" s="30"/>
      <c r="G335" s="31"/>
      <c r="H335" s="31"/>
      <c r="I335" s="31"/>
      <c r="J335" s="31"/>
      <c r="K335" s="31"/>
      <c r="L335" s="31"/>
      <c r="M335" s="31"/>
      <c r="N335" s="31"/>
      <c r="O335" s="31"/>
      <c r="P335" s="31"/>
      <c r="Q335" s="31"/>
      <c r="R335" s="42"/>
      <c r="S335" s="41" t="str">
        <f>_xlfn.CONCAT('Contact Info'!$B$3, ", ", 'Contact Info'!$B$4, ", ", 'Contact Info'!$B$5,", ", 'Contact Info'!$B$6)</f>
        <v>Lisa Heffner, Contracts Manager, lheffner@ccah-alliance.org, 831-430-2634</v>
      </c>
      <c r="T335" s="26"/>
    </row>
    <row r="336" spans="1:20" ht="30" x14ac:dyDescent="0.25">
      <c r="A336" s="27" t="str">
        <f>IF(AND(Table4[[#This Row],[Plan Code]]&lt;&gt;"",Table4[[#This Row],[Reporting Quarter]]&lt;&gt;"",Table4[[#This Row],[Reporting Year]]&lt;&gt;""),(_xlfn.CONCAT(ROW()-2,"_",Table4[[#This Row],[Plan Code]],"_",Table4[[#This Row],[Column1]],"_",Table4[[#This Row],[Reporting Quarter]],"_",RIGHT(Table4[[#This Row],[Reporting Year]],2))),"")</f>
        <v/>
      </c>
      <c r="B336" s="30"/>
      <c r="C336" s="27" t="str">
        <f>IF(Table4[[#This Row],[Plan Code]]&lt;&gt;"",(VLOOKUP(Table4[[#This Row],[Plan Code]],Table2[#All],2,TRUE)),"")</f>
        <v/>
      </c>
      <c r="D336" s="27" t="str">
        <f>IF(Table4[[#This Row],[Plan Code]]&lt;&gt;"",(VLOOKUP(Table4[[#This Row],[Plan Code]],Table2[#All],3,TRUE)),"")</f>
        <v/>
      </c>
      <c r="E336" s="30"/>
      <c r="F336" s="30"/>
      <c r="G336" s="31"/>
      <c r="H336" s="31"/>
      <c r="I336" s="31"/>
      <c r="J336" s="31"/>
      <c r="K336" s="31"/>
      <c r="L336" s="31"/>
      <c r="M336" s="31"/>
      <c r="N336" s="31"/>
      <c r="O336" s="31"/>
      <c r="P336" s="31"/>
      <c r="Q336" s="31"/>
      <c r="R336" s="42"/>
      <c r="S336" s="41" t="str">
        <f>_xlfn.CONCAT('Contact Info'!$B$3, ", ", 'Contact Info'!$B$4, ", ", 'Contact Info'!$B$5,", ", 'Contact Info'!$B$6)</f>
        <v>Lisa Heffner, Contracts Manager, lheffner@ccah-alliance.org, 831-430-2634</v>
      </c>
      <c r="T336" s="26"/>
    </row>
    <row r="337" spans="1:20" ht="30" x14ac:dyDescent="0.25">
      <c r="A337" s="27" t="str">
        <f>IF(AND(Table4[[#This Row],[Plan Code]]&lt;&gt;"",Table4[[#This Row],[Reporting Quarter]]&lt;&gt;"",Table4[[#This Row],[Reporting Year]]&lt;&gt;""),(_xlfn.CONCAT(ROW()-2,"_",Table4[[#This Row],[Plan Code]],"_",Table4[[#This Row],[Column1]],"_",Table4[[#This Row],[Reporting Quarter]],"_",RIGHT(Table4[[#This Row],[Reporting Year]],2))),"")</f>
        <v/>
      </c>
      <c r="B337" s="30"/>
      <c r="C337" s="27" t="str">
        <f>IF(Table4[[#This Row],[Plan Code]]&lt;&gt;"",(VLOOKUP(Table4[[#This Row],[Plan Code]],Table2[#All],2,TRUE)),"")</f>
        <v/>
      </c>
      <c r="D337" s="27" t="str">
        <f>IF(Table4[[#This Row],[Plan Code]]&lt;&gt;"",(VLOOKUP(Table4[[#This Row],[Plan Code]],Table2[#All],3,TRUE)),"")</f>
        <v/>
      </c>
      <c r="E337" s="30"/>
      <c r="F337" s="30"/>
      <c r="G337" s="31"/>
      <c r="H337" s="31"/>
      <c r="I337" s="31"/>
      <c r="J337" s="31"/>
      <c r="K337" s="31"/>
      <c r="L337" s="31"/>
      <c r="M337" s="31"/>
      <c r="N337" s="31"/>
      <c r="O337" s="31"/>
      <c r="P337" s="31"/>
      <c r="Q337" s="31"/>
      <c r="R337" s="42"/>
      <c r="S337" s="41" t="str">
        <f>_xlfn.CONCAT('Contact Info'!$B$3, ", ", 'Contact Info'!$B$4, ", ", 'Contact Info'!$B$5,", ", 'Contact Info'!$B$6)</f>
        <v>Lisa Heffner, Contracts Manager, lheffner@ccah-alliance.org, 831-430-2634</v>
      </c>
      <c r="T337" s="26"/>
    </row>
    <row r="338" spans="1:20" ht="30" x14ac:dyDescent="0.25">
      <c r="A338" s="27" t="str">
        <f>IF(AND(Table4[[#This Row],[Plan Code]]&lt;&gt;"",Table4[[#This Row],[Reporting Quarter]]&lt;&gt;"",Table4[[#This Row],[Reporting Year]]&lt;&gt;""),(_xlfn.CONCAT(ROW()-2,"_",Table4[[#This Row],[Plan Code]],"_",Table4[[#This Row],[Column1]],"_",Table4[[#This Row],[Reporting Quarter]],"_",RIGHT(Table4[[#This Row],[Reporting Year]],2))),"")</f>
        <v/>
      </c>
      <c r="B338" s="30"/>
      <c r="C338" s="27" t="str">
        <f>IF(Table4[[#This Row],[Plan Code]]&lt;&gt;"",(VLOOKUP(Table4[[#This Row],[Plan Code]],Table2[#All],2,TRUE)),"")</f>
        <v/>
      </c>
      <c r="D338" s="27" t="str">
        <f>IF(Table4[[#This Row],[Plan Code]]&lt;&gt;"",(VLOOKUP(Table4[[#This Row],[Plan Code]],Table2[#All],3,TRUE)),"")</f>
        <v/>
      </c>
      <c r="E338" s="30"/>
      <c r="F338" s="30"/>
      <c r="G338" s="31"/>
      <c r="H338" s="31"/>
      <c r="I338" s="31"/>
      <c r="J338" s="31"/>
      <c r="K338" s="31"/>
      <c r="L338" s="31"/>
      <c r="M338" s="31"/>
      <c r="N338" s="31"/>
      <c r="O338" s="31"/>
      <c r="P338" s="31"/>
      <c r="Q338" s="31"/>
      <c r="R338" s="42"/>
      <c r="S338" s="41" t="str">
        <f>_xlfn.CONCAT('Contact Info'!$B$3, ", ", 'Contact Info'!$B$4, ", ", 'Contact Info'!$B$5,", ", 'Contact Info'!$B$6)</f>
        <v>Lisa Heffner, Contracts Manager, lheffner@ccah-alliance.org, 831-430-2634</v>
      </c>
      <c r="T338" s="26"/>
    </row>
    <row r="339" spans="1:20" ht="30" x14ac:dyDescent="0.25">
      <c r="A339" s="27" t="str">
        <f>IF(AND(Table4[[#This Row],[Plan Code]]&lt;&gt;"",Table4[[#This Row],[Reporting Quarter]]&lt;&gt;"",Table4[[#This Row],[Reporting Year]]&lt;&gt;""),(_xlfn.CONCAT(ROW()-2,"_",Table4[[#This Row],[Plan Code]],"_",Table4[[#This Row],[Column1]],"_",Table4[[#This Row],[Reporting Quarter]],"_",RIGHT(Table4[[#This Row],[Reporting Year]],2))),"")</f>
        <v/>
      </c>
      <c r="B339" s="30"/>
      <c r="C339" s="27" t="str">
        <f>IF(Table4[[#This Row],[Plan Code]]&lt;&gt;"",(VLOOKUP(Table4[[#This Row],[Plan Code]],Table2[#All],2,TRUE)),"")</f>
        <v/>
      </c>
      <c r="D339" s="27" t="str">
        <f>IF(Table4[[#This Row],[Plan Code]]&lt;&gt;"",(VLOOKUP(Table4[[#This Row],[Plan Code]],Table2[#All],3,TRUE)),"")</f>
        <v/>
      </c>
      <c r="E339" s="30"/>
      <c r="F339" s="30"/>
      <c r="G339" s="31"/>
      <c r="H339" s="31"/>
      <c r="I339" s="31"/>
      <c r="J339" s="31"/>
      <c r="K339" s="31"/>
      <c r="L339" s="31"/>
      <c r="M339" s="31"/>
      <c r="N339" s="31"/>
      <c r="O339" s="31"/>
      <c r="P339" s="31"/>
      <c r="Q339" s="31"/>
      <c r="R339" s="42"/>
      <c r="S339" s="41" t="str">
        <f>_xlfn.CONCAT('Contact Info'!$B$3, ", ", 'Contact Info'!$B$4, ", ", 'Contact Info'!$B$5,", ", 'Contact Info'!$B$6)</f>
        <v>Lisa Heffner, Contracts Manager, lheffner@ccah-alliance.org, 831-430-2634</v>
      </c>
      <c r="T339" s="26"/>
    </row>
    <row r="340" spans="1:20" ht="30" x14ac:dyDescent="0.25">
      <c r="A340" s="27" t="str">
        <f>IF(AND(Table4[[#This Row],[Plan Code]]&lt;&gt;"",Table4[[#This Row],[Reporting Quarter]]&lt;&gt;"",Table4[[#This Row],[Reporting Year]]&lt;&gt;""),(_xlfn.CONCAT(ROW()-2,"_",Table4[[#This Row],[Plan Code]],"_",Table4[[#This Row],[Column1]],"_",Table4[[#This Row],[Reporting Quarter]],"_",RIGHT(Table4[[#This Row],[Reporting Year]],2))),"")</f>
        <v/>
      </c>
      <c r="B340" s="30"/>
      <c r="C340" s="27" t="str">
        <f>IF(Table4[[#This Row],[Plan Code]]&lt;&gt;"",(VLOOKUP(Table4[[#This Row],[Plan Code]],Table2[#All],2,TRUE)),"")</f>
        <v/>
      </c>
      <c r="D340" s="27" t="str">
        <f>IF(Table4[[#This Row],[Plan Code]]&lt;&gt;"",(VLOOKUP(Table4[[#This Row],[Plan Code]],Table2[#All],3,TRUE)),"")</f>
        <v/>
      </c>
      <c r="E340" s="30"/>
      <c r="F340" s="30"/>
      <c r="G340" s="31"/>
      <c r="H340" s="31"/>
      <c r="I340" s="31"/>
      <c r="J340" s="31"/>
      <c r="K340" s="31"/>
      <c r="L340" s="31"/>
      <c r="M340" s="31"/>
      <c r="N340" s="31"/>
      <c r="O340" s="31"/>
      <c r="P340" s="31"/>
      <c r="Q340" s="31"/>
      <c r="R340" s="42"/>
      <c r="S340" s="41" t="str">
        <f>_xlfn.CONCAT('Contact Info'!$B$3, ", ", 'Contact Info'!$B$4, ", ", 'Contact Info'!$B$5,", ", 'Contact Info'!$B$6)</f>
        <v>Lisa Heffner, Contracts Manager, lheffner@ccah-alliance.org, 831-430-2634</v>
      </c>
      <c r="T340" s="26"/>
    </row>
    <row r="341" spans="1:20" ht="30" x14ac:dyDescent="0.25">
      <c r="A341" s="27" t="str">
        <f>IF(AND(Table4[[#This Row],[Plan Code]]&lt;&gt;"",Table4[[#This Row],[Reporting Quarter]]&lt;&gt;"",Table4[[#This Row],[Reporting Year]]&lt;&gt;""),(_xlfn.CONCAT(ROW()-2,"_",Table4[[#This Row],[Plan Code]],"_",Table4[[#This Row],[Column1]],"_",Table4[[#This Row],[Reporting Quarter]],"_",RIGHT(Table4[[#This Row],[Reporting Year]],2))),"")</f>
        <v/>
      </c>
      <c r="B341" s="30"/>
      <c r="C341" s="27" t="str">
        <f>IF(Table4[[#This Row],[Plan Code]]&lt;&gt;"",(VLOOKUP(Table4[[#This Row],[Plan Code]],Table2[#All],2,TRUE)),"")</f>
        <v/>
      </c>
      <c r="D341" s="27" t="str">
        <f>IF(Table4[[#This Row],[Plan Code]]&lt;&gt;"",(VLOOKUP(Table4[[#This Row],[Plan Code]],Table2[#All],3,TRUE)),"")</f>
        <v/>
      </c>
      <c r="E341" s="30"/>
      <c r="F341" s="30"/>
      <c r="G341" s="31"/>
      <c r="H341" s="31"/>
      <c r="I341" s="31"/>
      <c r="J341" s="31"/>
      <c r="K341" s="31"/>
      <c r="L341" s="31"/>
      <c r="M341" s="31"/>
      <c r="N341" s="31"/>
      <c r="O341" s="31"/>
      <c r="P341" s="31"/>
      <c r="Q341" s="31"/>
      <c r="R341" s="42"/>
      <c r="S341" s="41" t="str">
        <f>_xlfn.CONCAT('Contact Info'!$B$3, ", ", 'Contact Info'!$B$4, ", ", 'Contact Info'!$B$5,", ", 'Contact Info'!$B$6)</f>
        <v>Lisa Heffner, Contracts Manager, lheffner@ccah-alliance.org, 831-430-2634</v>
      </c>
      <c r="T341" s="26"/>
    </row>
    <row r="342" spans="1:20" ht="30" x14ac:dyDescent="0.25">
      <c r="A342" s="27" t="str">
        <f>IF(AND(Table4[[#This Row],[Plan Code]]&lt;&gt;"",Table4[[#This Row],[Reporting Quarter]]&lt;&gt;"",Table4[[#This Row],[Reporting Year]]&lt;&gt;""),(_xlfn.CONCAT(ROW()-2,"_",Table4[[#This Row],[Plan Code]],"_",Table4[[#This Row],[Column1]],"_",Table4[[#This Row],[Reporting Quarter]],"_",RIGHT(Table4[[#This Row],[Reporting Year]],2))),"")</f>
        <v/>
      </c>
      <c r="B342" s="30"/>
      <c r="C342" s="27" t="str">
        <f>IF(Table4[[#This Row],[Plan Code]]&lt;&gt;"",(VLOOKUP(Table4[[#This Row],[Plan Code]],Table2[#All],2,TRUE)),"")</f>
        <v/>
      </c>
      <c r="D342" s="27" t="str">
        <f>IF(Table4[[#This Row],[Plan Code]]&lt;&gt;"",(VLOOKUP(Table4[[#This Row],[Plan Code]],Table2[#All],3,TRUE)),"")</f>
        <v/>
      </c>
      <c r="E342" s="30"/>
      <c r="F342" s="30"/>
      <c r="G342" s="31"/>
      <c r="H342" s="31"/>
      <c r="I342" s="31"/>
      <c r="J342" s="31"/>
      <c r="K342" s="31"/>
      <c r="L342" s="31"/>
      <c r="M342" s="31"/>
      <c r="N342" s="31"/>
      <c r="O342" s="31"/>
      <c r="P342" s="31"/>
      <c r="Q342" s="31"/>
      <c r="R342" s="42"/>
      <c r="S342" s="41" t="str">
        <f>_xlfn.CONCAT('Contact Info'!$B$3, ", ", 'Contact Info'!$B$4, ", ", 'Contact Info'!$B$5,", ", 'Contact Info'!$B$6)</f>
        <v>Lisa Heffner, Contracts Manager, lheffner@ccah-alliance.org, 831-430-2634</v>
      </c>
      <c r="T342" s="26"/>
    </row>
    <row r="343" spans="1:20" ht="30" x14ac:dyDescent="0.25">
      <c r="A343" s="27" t="str">
        <f>IF(AND(Table4[[#This Row],[Plan Code]]&lt;&gt;"",Table4[[#This Row],[Reporting Quarter]]&lt;&gt;"",Table4[[#This Row],[Reporting Year]]&lt;&gt;""),(_xlfn.CONCAT(ROW()-2,"_",Table4[[#This Row],[Plan Code]],"_",Table4[[#This Row],[Column1]],"_",Table4[[#This Row],[Reporting Quarter]],"_",RIGHT(Table4[[#This Row],[Reporting Year]],2))),"")</f>
        <v/>
      </c>
      <c r="B343" s="30"/>
      <c r="C343" s="27" t="str">
        <f>IF(Table4[[#This Row],[Plan Code]]&lt;&gt;"",(VLOOKUP(Table4[[#This Row],[Plan Code]],Table2[#All],2,TRUE)),"")</f>
        <v/>
      </c>
      <c r="D343" s="27" t="str">
        <f>IF(Table4[[#This Row],[Plan Code]]&lt;&gt;"",(VLOOKUP(Table4[[#This Row],[Plan Code]],Table2[#All],3,TRUE)),"")</f>
        <v/>
      </c>
      <c r="E343" s="30"/>
      <c r="F343" s="30"/>
      <c r="G343" s="31"/>
      <c r="H343" s="31"/>
      <c r="I343" s="31"/>
      <c r="J343" s="31"/>
      <c r="K343" s="31"/>
      <c r="L343" s="31"/>
      <c r="M343" s="31"/>
      <c r="N343" s="31"/>
      <c r="O343" s="31"/>
      <c r="P343" s="31"/>
      <c r="Q343" s="31"/>
      <c r="R343" s="42"/>
      <c r="S343" s="41" t="str">
        <f>_xlfn.CONCAT('Contact Info'!$B$3, ", ", 'Contact Info'!$B$4, ", ", 'Contact Info'!$B$5,", ", 'Contact Info'!$B$6)</f>
        <v>Lisa Heffner, Contracts Manager, lheffner@ccah-alliance.org, 831-430-2634</v>
      </c>
      <c r="T343" s="26"/>
    </row>
    <row r="344" spans="1:20" ht="30" x14ac:dyDescent="0.25">
      <c r="A344" s="27" t="str">
        <f>IF(AND(Table4[[#This Row],[Plan Code]]&lt;&gt;"",Table4[[#This Row],[Reporting Quarter]]&lt;&gt;"",Table4[[#This Row],[Reporting Year]]&lt;&gt;""),(_xlfn.CONCAT(ROW()-2,"_",Table4[[#This Row],[Plan Code]],"_",Table4[[#This Row],[Column1]],"_",Table4[[#This Row],[Reporting Quarter]],"_",RIGHT(Table4[[#This Row],[Reporting Year]],2))),"")</f>
        <v/>
      </c>
      <c r="B344" s="30"/>
      <c r="C344" s="27" t="str">
        <f>IF(Table4[[#This Row],[Plan Code]]&lt;&gt;"",(VLOOKUP(Table4[[#This Row],[Plan Code]],Table2[#All],2,TRUE)),"")</f>
        <v/>
      </c>
      <c r="D344" s="27" t="str">
        <f>IF(Table4[[#This Row],[Plan Code]]&lt;&gt;"",(VLOOKUP(Table4[[#This Row],[Plan Code]],Table2[#All],3,TRUE)),"")</f>
        <v/>
      </c>
      <c r="E344" s="30"/>
      <c r="F344" s="30"/>
      <c r="G344" s="31"/>
      <c r="H344" s="31"/>
      <c r="I344" s="31"/>
      <c r="J344" s="31"/>
      <c r="K344" s="31"/>
      <c r="L344" s="31"/>
      <c r="M344" s="31"/>
      <c r="N344" s="31"/>
      <c r="O344" s="31"/>
      <c r="P344" s="31"/>
      <c r="Q344" s="31"/>
      <c r="R344" s="42"/>
      <c r="S344" s="41" t="str">
        <f>_xlfn.CONCAT('Contact Info'!$B$3, ", ", 'Contact Info'!$B$4, ", ", 'Contact Info'!$B$5,", ", 'Contact Info'!$B$6)</f>
        <v>Lisa Heffner, Contracts Manager, lheffner@ccah-alliance.org, 831-430-2634</v>
      </c>
      <c r="T344" s="26"/>
    </row>
    <row r="345" spans="1:20" ht="30" x14ac:dyDescent="0.25">
      <c r="A345" s="27" t="str">
        <f>IF(AND(Table4[[#This Row],[Plan Code]]&lt;&gt;"",Table4[[#This Row],[Reporting Quarter]]&lt;&gt;"",Table4[[#This Row],[Reporting Year]]&lt;&gt;""),(_xlfn.CONCAT(ROW()-2,"_",Table4[[#This Row],[Plan Code]],"_",Table4[[#This Row],[Column1]],"_",Table4[[#This Row],[Reporting Quarter]],"_",RIGHT(Table4[[#This Row],[Reporting Year]],2))),"")</f>
        <v/>
      </c>
      <c r="B345" s="30"/>
      <c r="C345" s="27" t="str">
        <f>IF(Table4[[#This Row],[Plan Code]]&lt;&gt;"",(VLOOKUP(Table4[[#This Row],[Plan Code]],Table2[#All],2,TRUE)),"")</f>
        <v/>
      </c>
      <c r="D345" s="27" t="str">
        <f>IF(Table4[[#This Row],[Plan Code]]&lt;&gt;"",(VLOOKUP(Table4[[#This Row],[Plan Code]],Table2[#All],3,TRUE)),"")</f>
        <v/>
      </c>
      <c r="E345" s="30"/>
      <c r="F345" s="30"/>
      <c r="G345" s="31"/>
      <c r="H345" s="31"/>
      <c r="I345" s="31"/>
      <c r="J345" s="31"/>
      <c r="K345" s="31"/>
      <c r="L345" s="31"/>
      <c r="M345" s="31"/>
      <c r="N345" s="31"/>
      <c r="O345" s="31"/>
      <c r="P345" s="31"/>
      <c r="Q345" s="31"/>
      <c r="R345" s="42"/>
      <c r="S345" s="41" t="str">
        <f>_xlfn.CONCAT('Contact Info'!$B$3, ", ", 'Contact Info'!$B$4, ", ", 'Contact Info'!$B$5,", ", 'Contact Info'!$B$6)</f>
        <v>Lisa Heffner, Contracts Manager, lheffner@ccah-alliance.org, 831-430-2634</v>
      </c>
      <c r="T345" s="26"/>
    </row>
    <row r="346" spans="1:20" ht="30" x14ac:dyDescent="0.25">
      <c r="A346" s="27" t="str">
        <f>IF(AND(Table4[[#This Row],[Plan Code]]&lt;&gt;"",Table4[[#This Row],[Reporting Quarter]]&lt;&gt;"",Table4[[#This Row],[Reporting Year]]&lt;&gt;""),(_xlfn.CONCAT(ROW()-2,"_",Table4[[#This Row],[Plan Code]],"_",Table4[[#This Row],[Column1]],"_",Table4[[#This Row],[Reporting Quarter]],"_",RIGHT(Table4[[#This Row],[Reporting Year]],2))),"")</f>
        <v/>
      </c>
      <c r="B346" s="30"/>
      <c r="C346" s="27" t="str">
        <f>IF(Table4[[#This Row],[Plan Code]]&lt;&gt;"",(VLOOKUP(Table4[[#This Row],[Plan Code]],Table2[#All],2,TRUE)),"")</f>
        <v/>
      </c>
      <c r="D346" s="27" t="str">
        <f>IF(Table4[[#This Row],[Plan Code]]&lt;&gt;"",(VLOOKUP(Table4[[#This Row],[Plan Code]],Table2[#All],3,TRUE)),"")</f>
        <v/>
      </c>
      <c r="E346" s="30"/>
      <c r="F346" s="30"/>
      <c r="G346" s="31"/>
      <c r="H346" s="31"/>
      <c r="I346" s="31"/>
      <c r="J346" s="31"/>
      <c r="K346" s="31"/>
      <c r="L346" s="31"/>
      <c r="M346" s="31"/>
      <c r="N346" s="31"/>
      <c r="O346" s="31"/>
      <c r="P346" s="31"/>
      <c r="Q346" s="31"/>
      <c r="R346" s="42"/>
      <c r="S346" s="41" t="str">
        <f>_xlfn.CONCAT('Contact Info'!$B$3, ", ", 'Contact Info'!$B$4, ", ", 'Contact Info'!$B$5,", ", 'Contact Info'!$B$6)</f>
        <v>Lisa Heffner, Contracts Manager, lheffner@ccah-alliance.org, 831-430-2634</v>
      </c>
      <c r="T346" s="26"/>
    </row>
    <row r="347" spans="1:20" ht="30" x14ac:dyDescent="0.25">
      <c r="A347" s="27" t="str">
        <f>IF(AND(Table4[[#This Row],[Plan Code]]&lt;&gt;"",Table4[[#This Row],[Reporting Quarter]]&lt;&gt;"",Table4[[#This Row],[Reporting Year]]&lt;&gt;""),(_xlfn.CONCAT(ROW()-2,"_",Table4[[#This Row],[Plan Code]],"_",Table4[[#This Row],[Column1]],"_",Table4[[#This Row],[Reporting Quarter]],"_",RIGHT(Table4[[#This Row],[Reporting Year]],2))),"")</f>
        <v/>
      </c>
      <c r="B347" s="30"/>
      <c r="C347" s="27" t="str">
        <f>IF(Table4[[#This Row],[Plan Code]]&lt;&gt;"",(VLOOKUP(Table4[[#This Row],[Plan Code]],Table2[#All],2,TRUE)),"")</f>
        <v/>
      </c>
      <c r="D347" s="27" t="str">
        <f>IF(Table4[[#This Row],[Plan Code]]&lt;&gt;"",(VLOOKUP(Table4[[#This Row],[Plan Code]],Table2[#All],3,TRUE)),"")</f>
        <v/>
      </c>
      <c r="E347" s="30"/>
      <c r="F347" s="30"/>
      <c r="G347" s="31"/>
      <c r="H347" s="31"/>
      <c r="I347" s="31"/>
      <c r="J347" s="31"/>
      <c r="K347" s="31"/>
      <c r="L347" s="31"/>
      <c r="M347" s="31"/>
      <c r="N347" s="31"/>
      <c r="O347" s="31"/>
      <c r="P347" s="31"/>
      <c r="Q347" s="31"/>
      <c r="R347" s="42"/>
      <c r="S347" s="41" t="str">
        <f>_xlfn.CONCAT('Contact Info'!$B$3, ", ", 'Contact Info'!$B$4, ", ", 'Contact Info'!$B$5,", ", 'Contact Info'!$B$6)</f>
        <v>Lisa Heffner, Contracts Manager, lheffner@ccah-alliance.org, 831-430-2634</v>
      </c>
      <c r="T347" s="26"/>
    </row>
    <row r="348" spans="1:20" ht="30" x14ac:dyDescent="0.25">
      <c r="A348" s="27" t="str">
        <f>IF(AND(Table4[[#This Row],[Plan Code]]&lt;&gt;"",Table4[[#This Row],[Reporting Quarter]]&lt;&gt;"",Table4[[#This Row],[Reporting Year]]&lt;&gt;""),(_xlfn.CONCAT(ROW()-2,"_",Table4[[#This Row],[Plan Code]],"_",Table4[[#This Row],[Column1]],"_",Table4[[#This Row],[Reporting Quarter]],"_",RIGHT(Table4[[#This Row],[Reporting Year]],2))),"")</f>
        <v/>
      </c>
      <c r="B348" s="30"/>
      <c r="C348" s="27" t="str">
        <f>IF(Table4[[#This Row],[Plan Code]]&lt;&gt;"",(VLOOKUP(Table4[[#This Row],[Plan Code]],Table2[#All],2,TRUE)),"")</f>
        <v/>
      </c>
      <c r="D348" s="27" t="str">
        <f>IF(Table4[[#This Row],[Plan Code]]&lt;&gt;"",(VLOOKUP(Table4[[#This Row],[Plan Code]],Table2[#All],3,TRUE)),"")</f>
        <v/>
      </c>
      <c r="E348" s="30"/>
      <c r="F348" s="30"/>
      <c r="G348" s="31"/>
      <c r="H348" s="31"/>
      <c r="I348" s="31"/>
      <c r="J348" s="31"/>
      <c r="K348" s="31"/>
      <c r="L348" s="31"/>
      <c r="M348" s="31"/>
      <c r="N348" s="31"/>
      <c r="O348" s="31"/>
      <c r="P348" s="31"/>
      <c r="Q348" s="31"/>
      <c r="R348" s="42"/>
      <c r="S348" s="41" t="str">
        <f>_xlfn.CONCAT('Contact Info'!$B$3, ", ", 'Contact Info'!$B$4, ", ", 'Contact Info'!$B$5,", ", 'Contact Info'!$B$6)</f>
        <v>Lisa Heffner, Contracts Manager, lheffner@ccah-alliance.org, 831-430-2634</v>
      </c>
      <c r="T348" s="26"/>
    </row>
    <row r="349" spans="1:20" ht="30" x14ac:dyDescent="0.25">
      <c r="A349" s="27" t="str">
        <f>IF(AND(Table4[[#This Row],[Plan Code]]&lt;&gt;"",Table4[[#This Row],[Reporting Quarter]]&lt;&gt;"",Table4[[#This Row],[Reporting Year]]&lt;&gt;""),(_xlfn.CONCAT(ROW()-2,"_",Table4[[#This Row],[Plan Code]],"_",Table4[[#This Row],[Column1]],"_",Table4[[#This Row],[Reporting Quarter]],"_",RIGHT(Table4[[#This Row],[Reporting Year]],2))),"")</f>
        <v/>
      </c>
      <c r="B349" s="30"/>
      <c r="C349" s="27" t="str">
        <f>IF(Table4[[#This Row],[Plan Code]]&lt;&gt;"",(VLOOKUP(Table4[[#This Row],[Plan Code]],Table2[#All],2,TRUE)),"")</f>
        <v/>
      </c>
      <c r="D349" s="27" t="str">
        <f>IF(Table4[[#This Row],[Plan Code]]&lt;&gt;"",(VLOOKUP(Table4[[#This Row],[Plan Code]],Table2[#All],3,TRUE)),"")</f>
        <v/>
      </c>
      <c r="E349" s="30"/>
      <c r="F349" s="30"/>
      <c r="G349" s="31"/>
      <c r="H349" s="31"/>
      <c r="I349" s="31"/>
      <c r="J349" s="31"/>
      <c r="K349" s="31"/>
      <c r="L349" s="31"/>
      <c r="M349" s="31"/>
      <c r="N349" s="31"/>
      <c r="O349" s="31"/>
      <c r="P349" s="31"/>
      <c r="Q349" s="31"/>
      <c r="R349" s="42"/>
      <c r="S349" s="41" t="str">
        <f>_xlfn.CONCAT('Contact Info'!$B$3, ", ", 'Contact Info'!$B$4, ", ", 'Contact Info'!$B$5,", ", 'Contact Info'!$B$6)</f>
        <v>Lisa Heffner, Contracts Manager, lheffner@ccah-alliance.org, 831-430-2634</v>
      </c>
      <c r="T349" s="26"/>
    </row>
    <row r="350" spans="1:20" ht="30" x14ac:dyDescent="0.25">
      <c r="A350" s="27" t="str">
        <f>IF(AND(Table4[[#This Row],[Plan Code]]&lt;&gt;"",Table4[[#This Row],[Reporting Quarter]]&lt;&gt;"",Table4[[#This Row],[Reporting Year]]&lt;&gt;""),(_xlfn.CONCAT(ROW()-2,"_",Table4[[#This Row],[Plan Code]],"_",Table4[[#This Row],[Column1]],"_",Table4[[#This Row],[Reporting Quarter]],"_",RIGHT(Table4[[#This Row],[Reporting Year]],2))),"")</f>
        <v/>
      </c>
      <c r="B350" s="30"/>
      <c r="C350" s="27" t="str">
        <f>IF(Table4[[#This Row],[Plan Code]]&lt;&gt;"",(VLOOKUP(Table4[[#This Row],[Plan Code]],Table2[#All],2,TRUE)),"")</f>
        <v/>
      </c>
      <c r="D350" s="27" t="str">
        <f>IF(Table4[[#This Row],[Plan Code]]&lt;&gt;"",(VLOOKUP(Table4[[#This Row],[Plan Code]],Table2[#All],3,TRUE)),"")</f>
        <v/>
      </c>
      <c r="E350" s="30"/>
      <c r="F350" s="30"/>
      <c r="G350" s="31"/>
      <c r="H350" s="31"/>
      <c r="I350" s="31"/>
      <c r="J350" s="31"/>
      <c r="K350" s="31"/>
      <c r="L350" s="31"/>
      <c r="M350" s="31"/>
      <c r="N350" s="31"/>
      <c r="O350" s="31"/>
      <c r="P350" s="31"/>
      <c r="Q350" s="31"/>
      <c r="R350" s="42"/>
      <c r="S350" s="41" t="str">
        <f>_xlfn.CONCAT('Contact Info'!$B$3, ", ", 'Contact Info'!$B$4, ", ", 'Contact Info'!$B$5,", ", 'Contact Info'!$B$6)</f>
        <v>Lisa Heffner, Contracts Manager, lheffner@ccah-alliance.org, 831-430-2634</v>
      </c>
      <c r="T350" s="26"/>
    </row>
    <row r="351" spans="1:20" ht="30" x14ac:dyDescent="0.25">
      <c r="A351" s="27" t="str">
        <f>IF(AND(Table4[[#This Row],[Plan Code]]&lt;&gt;"",Table4[[#This Row],[Reporting Quarter]]&lt;&gt;"",Table4[[#This Row],[Reporting Year]]&lt;&gt;""),(_xlfn.CONCAT(ROW()-2,"_",Table4[[#This Row],[Plan Code]],"_",Table4[[#This Row],[Column1]],"_",Table4[[#This Row],[Reporting Quarter]],"_",RIGHT(Table4[[#This Row],[Reporting Year]],2))),"")</f>
        <v/>
      </c>
      <c r="B351" s="30"/>
      <c r="C351" s="27" t="str">
        <f>IF(Table4[[#This Row],[Plan Code]]&lt;&gt;"",(VLOOKUP(Table4[[#This Row],[Plan Code]],Table2[#All],2,TRUE)),"")</f>
        <v/>
      </c>
      <c r="D351" s="27" t="str">
        <f>IF(Table4[[#This Row],[Plan Code]]&lt;&gt;"",(VLOOKUP(Table4[[#This Row],[Plan Code]],Table2[#All],3,TRUE)),"")</f>
        <v/>
      </c>
      <c r="E351" s="30"/>
      <c r="F351" s="30"/>
      <c r="G351" s="31"/>
      <c r="H351" s="31"/>
      <c r="I351" s="31"/>
      <c r="J351" s="31"/>
      <c r="K351" s="31"/>
      <c r="L351" s="31"/>
      <c r="M351" s="31"/>
      <c r="N351" s="31"/>
      <c r="O351" s="31"/>
      <c r="P351" s="31"/>
      <c r="Q351" s="31"/>
      <c r="R351" s="42"/>
      <c r="S351" s="41" t="str">
        <f>_xlfn.CONCAT('Contact Info'!$B$3, ", ", 'Contact Info'!$B$4, ", ", 'Contact Info'!$B$5,", ", 'Contact Info'!$B$6)</f>
        <v>Lisa Heffner, Contracts Manager, lheffner@ccah-alliance.org, 831-430-2634</v>
      </c>
      <c r="T351" s="26"/>
    </row>
    <row r="352" spans="1:20" ht="30" x14ac:dyDescent="0.25">
      <c r="A352" s="27" t="str">
        <f>IF(AND(Table4[[#This Row],[Plan Code]]&lt;&gt;"",Table4[[#This Row],[Reporting Quarter]]&lt;&gt;"",Table4[[#This Row],[Reporting Year]]&lt;&gt;""),(_xlfn.CONCAT(ROW()-2,"_",Table4[[#This Row],[Plan Code]],"_",Table4[[#This Row],[Column1]],"_",Table4[[#This Row],[Reporting Quarter]],"_",RIGHT(Table4[[#This Row],[Reporting Year]],2))),"")</f>
        <v/>
      </c>
      <c r="B352" s="30"/>
      <c r="C352" s="27" t="str">
        <f>IF(Table4[[#This Row],[Plan Code]]&lt;&gt;"",(VLOOKUP(Table4[[#This Row],[Plan Code]],Table2[#All],2,TRUE)),"")</f>
        <v/>
      </c>
      <c r="D352" s="27" t="str">
        <f>IF(Table4[[#This Row],[Plan Code]]&lt;&gt;"",(VLOOKUP(Table4[[#This Row],[Plan Code]],Table2[#All],3,TRUE)),"")</f>
        <v/>
      </c>
      <c r="E352" s="30"/>
      <c r="F352" s="30"/>
      <c r="G352" s="31"/>
      <c r="H352" s="31"/>
      <c r="I352" s="31"/>
      <c r="J352" s="31"/>
      <c r="K352" s="31"/>
      <c r="L352" s="31"/>
      <c r="M352" s="31"/>
      <c r="N352" s="31"/>
      <c r="O352" s="31"/>
      <c r="P352" s="31"/>
      <c r="Q352" s="31"/>
      <c r="R352" s="42"/>
      <c r="S352" s="41" t="str">
        <f>_xlfn.CONCAT('Contact Info'!$B$3, ", ", 'Contact Info'!$B$4, ", ", 'Contact Info'!$B$5,", ", 'Contact Info'!$B$6)</f>
        <v>Lisa Heffner, Contracts Manager, lheffner@ccah-alliance.org, 831-430-2634</v>
      </c>
      <c r="T352" s="26"/>
    </row>
    <row r="353" spans="1:20" ht="30" x14ac:dyDescent="0.25">
      <c r="A353" s="27" t="str">
        <f>IF(AND(Table4[[#This Row],[Plan Code]]&lt;&gt;"",Table4[[#This Row],[Reporting Quarter]]&lt;&gt;"",Table4[[#This Row],[Reporting Year]]&lt;&gt;""),(_xlfn.CONCAT(ROW()-2,"_",Table4[[#This Row],[Plan Code]],"_",Table4[[#This Row],[Column1]],"_",Table4[[#This Row],[Reporting Quarter]],"_",RIGHT(Table4[[#This Row],[Reporting Year]],2))),"")</f>
        <v/>
      </c>
      <c r="B353" s="30"/>
      <c r="C353" s="27" t="str">
        <f>IF(Table4[[#This Row],[Plan Code]]&lt;&gt;"",(VLOOKUP(Table4[[#This Row],[Plan Code]],Table2[#All],2,TRUE)),"")</f>
        <v/>
      </c>
      <c r="D353" s="27" t="str">
        <f>IF(Table4[[#This Row],[Plan Code]]&lt;&gt;"",(VLOOKUP(Table4[[#This Row],[Plan Code]],Table2[#All],3,TRUE)),"")</f>
        <v/>
      </c>
      <c r="E353" s="30"/>
      <c r="F353" s="30"/>
      <c r="G353" s="31"/>
      <c r="H353" s="31"/>
      <c r="I353" s="31"/>
      <c r="J353" s="31"/>
      <c r="K353" s="31"/>
      <c r="L353" s="31"/>
      <c r="M353" s="31"/>
      <c r="N353" s="31"/>
      <c r="O353" s="31"/>
      <c r="P353" s="31"/>
      <c r="Q353" s="31"/>
      <c r="R353" s="42"/>
      <c r="S353" s="41" t="str">
        <f>_xlfn.CONCAT('Contact Info'!$B$3, ", ", 'Contact Info'!$B$4, ", ", 'Contact Info'!$B$5,", ", 'Contact Info'!$B$6)</f>
        <v>Lisa Heffner, Contracts Manager, lheffner@ccah-alliance.org, 831-430-2634</v>
      </c>
      <c r="T353" s="26"/>
    </row>
    <row r="354" spans="1:20" ht="30" x14ac:dyDescent="0.25">
      <c r="A354" s="27" t="str">
        <f>IF(AND(Table4[[#This Row],[Plan Code]]&lt;&gt;"",Table4[[#This Row],[Reporting Quarter]]&lt;&gt;"",Table4[[#This Row],[Reporting Year]]&lt;&gt;""),(_xlfn.CONCAT(ROW()-2,"_",Table4[[#This Row],[Plan Code]],"_",Table4[[#This Row],[Column1]],"_",Table4[[#This Row],[Reporting Quarter]],"_",RIGHT(Table4[[#This Row],[Reporting Year]],2))),"")</f>
        <v/>
      </c>
      <c r="B354" s="30"/>
      <c r="C354" s="27" t="str">
        <f>IF(Table4[[#This Row],[Plan Code]]&lt;&gt;"",(VLOOKUP(Table4[[#This Row],[Plan Code]],Table2[#All],2,TRUE)),"")</f>
        <v/>
      </c>
      <c r="D354" s="27" t="str">
        <f>IF(Table4[[#This Row],[Plan Code]]&lt;&gt;"",(VLOOKUP(Table4[[#This Row],[Plan Code]],Table2[#All],3,TRUE)),"")</f>
        <v/>
      </c>
      <c r="E354" s="30"/>
      <c r="F354" s="30"/>
      <c r="G354" s="31"/>
      <c r="H354" s="31"/>
      <c r="I354" s="31"/>
      <c r="J354" s="31"/>
      <c r="K354" s="31"/>
      <c r="L354" s="31"/>
      <c r="M354" s="31"/>
      <c r="N354" s="31"/>
      <c r="O354" s="31"/>
      <c r="P354" s="31"/>
      <c r="Q354" s="31"/>
      <c r="R354" s="42"/>
      <c r="S354" s="41" t="str">
        <f>_xlfn.CONCAT('Contact Info'!$B$3, ", ", 'Contact Info'!$B$4, ", ", 'Contact Info'!$B$5,", ", 'Contact Info'!$B$6)</f>
        <v>Lisa Heffner, Contracts Manager, lheffner@ccah-alliance.org, 831-430-2634</v>
      </c>
      <c r="T354" s="26"/>
    </row>
    <row r="355" spans="1:20" ht="30" x14ac:dyDescent="0.25">
      <c r="A355" s="27" t="str">
        <f>IF(AND(Table4[[#This Row],[Plan Code]]&lt;&gt;"",Table4[[#This Row],[Reporting Quarter]]&lt;&gt;"",Table4[[#This Row],[Reporting Year]]&lt;&gt;""),(_xlfn.CONCAT(ROW()-2,"_",Table4[[#This Row],[Plan Code]],"_",Table4[[#This Row],[Column1]],"_",Table4[[#This Row],[Reporting Quarter]],"_",RIGHT(Table4[[#This Row],[Reporting Year]],2))),"")</f>
        <v/>
      </c>
      <c r="B355" s="30"/>
      <c r="C355" s="27" t="str">
        <f>IF(Table4[[#This Row],[Plan Code]]&lt;&gt;"",(VLOOKUP(Table4[[#This Row],[Plan Code]],Table2[#All],2,TRUE)),"")</f>
        <v/>
      </c>
      <c r="D355" s="27" t="str">
        <f>IF(Table4[[#This Row],[Plan Code]]&lt;&gt;"",(VLOOKUP(Table4[[#This Row],[Plan Code]],Table2[#All],3,TRUE)),"")</f>
        <v/>
      </c>
      <c r="E355" s="30"/>
      <c r="F355" s="30"/>
      <c r="G355" s="31"/>
      <c r="H355" s="31"/>
      <c r="I355" s="31"/>
      <c r="J355" s="31"/>
      <c r="K355" s="31"/>
      <c r="L355" s="31"/>
      <c r="M355" s="31"/>
      <c r="N355" s="31"/>
      <c r="O355" s="31"/>
      <c r="P355" s="31"/>
      <c r="Q355" s="31"/>
      <c r="R355" s="42"/>
      <c r="S355" s="41" t="str">
        <f>_xlfn.CONCAT('Contact Info'!$B$3, ", ", 'Contact Info'!$B$4, ", ", 'Contact Info'!$B$5,", ", 'Contact Info'!$B$6)</f>
        <v>Lisa Heffner, Contracts Manager, lheffner@ccah-alliance.org, 831-430-2634</v>
      </c>
      <c r="T355" s="26"/>
    </row>
    <row r="356" spans="1:20" ht="30" x14ac:dyDescent="0.25">
      <c r="A356" s="27" t="str">
        <f>IF(AND(Table4[[#This Row],[Plan Code]]&lt;&gt;"",Table4[[#This Row],[Reporting Quarter]]&lt;&gt;"",Table4[[#This Row],[Reporting Year]]&lt;&gt;""),(_xlfn.CONCAT(ROW()-2,"_",Table4[[#This Row],[Plan Code]],"_",Table4[[#This Row],[Column1]],"_",Table4[[#This Row],[Reporting Quarter]],"_",RIGHT(Table4[[#This Row],[Reporting Year]],2))),"")</f>
        <v/>
      </c>
      <c r="B356" s="30"/>
      <c r="C356" s="27" t="str">
        <f>IF(Table4[[#This Row],[Plan Code]]&lt;&gt;"",(VLOOKUP(Table4[[#This Row],[Plan Code]],Table2[#All],2,TRUE)),"")</f>
        <v/>
      </c>
      <c r="D356" s="27" t="str">
        <f>IF(Table4[[#This Row],[Plan Code]]&lt;&gt;"",(VLOOKUP(Table4[[#This Row],[Plan Code]],Table2[#All],3,TRUE)),"")</f>
        <v/>
      </c>
      <c r="E356" s="30"/>
      <c r="F356" s="30"/>
      <c r="G356" s="31"/>
      <c r="H356" s="31"/>
      <c r="I356" s="31"/>
      <c r="J356" s="31"/>
      <c r="K356" s="31"/>
      <c r="L356" s="31"/>
      <c r="M356" s="31"/>
      <c r="N356" s="31"/>
      <c r="O356" s="31"/>
      <c r="P356" s="31"/>
      <c r="Q356" s="31"/>
      <c r="R356" s="42"/>
      <c r="S356" s="41" t="str">
        <f>_xlfn.CONCAT('Contact Info'!$B$3, ", ", 'Contact Info'!$B$4, ", ", 'Contact Info'!$B$5,", ", 'Contact Info'!$B$6)</f>
        <v>Lisa Heffner, Contracts Manager, lheffner@ccah-alliance.org, 831-430-2634</v>
      </c>
      <c r="T356" s="26"/>
    </row>
    <row r="357" spans="1:20" ht="30" x14ac:dyDescent="0.25">
      <c r="A357" s="27" t="str">
        <f>IF(AND(Table4[[#This Row],[Plan Code]]&lt;&gt;"",Table4[[#This Row],[Reporting Quarter]]&lt;&gt;"",Table4[[#This Row],[Reporting Year]]&lt;&gt;""),(_xlfn.CONCAT(ROW()-2,"_",Table4[[#This Row],[Plan Code]],"_",Table4[[#This Row],[Column1]],"_",Table4[[#This Row],[Reporting Quarter]],"_",RIGHT(Table4[[#This Row],[Reporting Year]],2))),"")</f>
        <v/>
      </c>
      <c r="B357" s="30"/>
      <c r="C357" s="27" t="str">
        <f>IF(Table4[[#This Row],[Plan Code]]&lt;&gt;"",(VLOOKUP(Table4[[#This Row],[Plan Code]],Table2[#All],2,TRUE)),"")</f>
        <v/>
      </c>
      <c r="D357" s="27" t="str">
        <f>IF(Table4[[#This Row],[Plan Code]]&lt;&gt;"",(VLOOKUP(Table4[[#This Row],[Plan Code]],Table2[#All],3,TRUE)),"")</f>
        <v/>
      </c>
      <c r="E357" s="30"/>
      <c r="F357" s="30"/>
      <c r="G357" s="31"/>
      <c r="H357" s="31"/>
      <c r="I357" s="31"/>
      <c r="J357" s="31"/>
      <c r="K357" s="31"/>
      <c r="L357" s="31"/>
      <c r="M357" s="31"/>
      <c r="N357" s="31"/>
      <c r="O357" s="31"/>
      <c r="P357" s="31"/>
      <c r="Q357" s="31"/>
      <c r="R357" s="42"/>
      <c r="S357" s="41" t="str">
        <f>_xlfn.CONCAT('Contact Info'!$B$3, ", ", 'Contact Info'!$B$4, ", ", 'Contact Info'!$B$5,", ", 'Contact Info'!$B$6)</f>
        <v>Lisa Heffner, Contracts Manager, lheffner@ccah-alliance.org, 831-430-2634</v>
      </c>
      <c r="T357" s="26"/>
    </row>
    <row r="358" spans="1:20" ht="30" x14ac:dyDescent="0.25">
      <c r="A358" s="27" t="str">
        <f>IF(AND(Table4[[#This Row],[Plan Code]]&lt;&gt;"",Table4[[#This Row],[Reporting Quarter]]&lt;&gt;"",Table4[[#This Row],[Reporting Year]]&lt;&gt;""),(_xlfn.CONCAT(ROW()-2,"_",Table4[[#This Row],[Plan Code]],"_",Table4[[#This Row],[Column1]],"_",Table4[[#This Row],[Reporting Quarter]],"_",RIGHT(Table4[[#This Row],[Reporting Year]],2))),"")</f>
        <v/>
      </c>
      <c r="B358" s="30"/>
      <c r="C358" s="27" t="str">
        <f>IF(Table4[[#This Row],[Plan Code]]&lt;&gt;"",(VLOOKUP(Table4[[#This Row],[Plan Code]],Table2[#All],2,TRUE)),"")</f>
        <v/>
      </c>
      <c r="D358" s="27" t="str">
        <f>IF(Table4[[#This Row],[Plan Code]]&lt;&gt;"",(VLOOKUP(Table4[[#This Row],[Plan Code]],Table2[#All],3,TRUE)),"")</f>
        <v/>
      </c>
      <c r="E358" s="30"/>
      <c r="F358" s="30"/>
      <c r="G358" s="31"/>
      <c r="H358" s="31"/>
      <c r="I358" s="31"/>
      <c r="J358" s="31"/>
      <c r="K358" s="31"/>
      <c r="L358" s="31"/>
      <c r="M358" s="31"/>
      <c r="N358" s="31"/>
      <c r="O358" s="31"/>
      <c r="P358" s="31"/>
      <c r="Q358" s="31"/>
      <c r="R358" s="42"/>
      <c r="S358" s="41" t="str">
        <f>_xlfn.CONCAT('Contact Info'!$B$3, ", ", 'Contact Info'!$B$4, ", ", 'Contact Info'!$B$5,", ", 'Contact Info'!$B$6)</f>
        <v>Lisa Heffner, Contracts Manager, lheffner@ccah-alliance.org, 831-430-2634</v>
      </c>
      <c r="T358" s="26"/>
    </row>
    <row r="359" spans="1:20" ht="30" x14ac:dyDescent="0.25">
      <c r="A359" s="27" t="str">
        <f>IF(AND(Table4[[#This Row],[Plan Code]]&lt;&gt;"",Table4[[#This Row],[Reporting Quarter]]&lt;&gt;"",Table4[[#This Row],[Reporting Year]]&lt;&gt;""),(_xlfn.CONCAT(ROW()-2,"_",Table4[[#This Row],[Plan Code]],"_",Table4[[#This Row],[Column1]],"_",Table4[[#This Row],[Reporting Quarter]],"_",RIGHT(Table4[[#This Row],[Reporting Year]],2))),"")</f>
        <v/>
      </c>
      <c r="B359" s="30"/>
      <c r="C359" s="27" t="str">
        <f>IF(Table4[[#This Row],[Plan Code]]&lt;&gt;"",(VLOOKUP(Table4[[#This Row],[Plan Code]],Table2[#All],2,TRUE)),"")</f>
        <v/>
      </c>
      <c r="D359" s="27" t="str">
        <f>IF(Table4[[#This Row],[Plan Code]]&lt;&gt;"",(VLOOKUP(Table4[[#This Row],[Plan Code]],Table2[#All],3,TRUE)),"")</f>
        <v/>
      </c>
      <c r="E359" s="30"/>
      <c r="F359" s="30"/>
      <c r="G359" s="31"/>
      <c r="H359" s="31"/>
      <c r="I359" s="31"/>
      <c r="J359" s="31"/>
      <c r="K359" s="31"/>
      <c r="L359" s="31"/>
      <c r="M359" s="31"/>
      <c r="N359" s="31"/>
      <c r="O359" s="31"/>
      <c r="P359" s="31"/>
      <c r="Q359" s="31"/>
      <c r="R359" s="42"/>
      <c r="S359" s="41" t="str">
        <f>_xlfn.CONCAT('Contact Info'!$B$3, ", ", 'Contact Info'!$B$4, ", ", 'Contact Info'!$B$5,", ", 'Contact Info'!$B$6)</f>
        <v>Lisa Heffner, Contracts Manager, lheffner@ccah-alliance.org, 831-430-2634</v>
      </c>
      <c r="T359" s="26"/>
    </row>
    <row r="360" spans="1:20" ht="30" x14ac:dyDescent="0.25">
      <c r="A360" s="27" t="str">
        <f>IF(AND(Table4[[#This Row],[Plan Code]]&lt;&gt;"",Table4[[#This Row],[Reporting Quarter]]&lt;&gt;"",Table4[[#This Row],[Reporting Year]]&lt;&gt;""),(_xlfn.CONCAT(ROW()-2,"_",Table4[[#This Row],[Plan Code]],"_",Table4[[#This Row],[Column1]],"_",Table4[[#This Row],[Reporting Quarter]],"_",RIGHT(Table4[[#This Row],[Reporting Year]],2))),"")</f>
        <v/>
      </c>
      <c r="B360" s="30"/>
      <c r="C360" s="27" t="str">
        <f>IF(Table4[[#This Row],[Plan Code]]&lt;&gt;"",(VLOOKUP(Table4[[#This Row],[Plan Code]],Table2[#All],2,TRUE)),"")</f>
        <v/>
      </c>
      <c r="D360" s="27" t="str">
        <f>IF(Table4[[#This Row],[Plan Code]]&lt;&gt;"",(VLOOKUP(Table4[[#This Row],[Plan Code]],Table2[#All],3,TRUE)),"")</f>
        <v/>
      </c>
      <c r="E360" s="30"/>
      <c r="F360" s="30"/>
      <c r="G360" s="31"/>
      <c r="H360" s="31"/>
      <c r="I360" s="31"/>
      <c r="J360" s="31"/>
      <c r="K360" s="31"/>
      <c r="L360" s="31"/>
      <c r="M360" s="31"/>
      <c r="N360" s="31"/>
      <c r="O360" s="31"/>
      <c r="P360" s="31"/>
      <c r="Q360" s="31"/>
      <c r="R360" s="42"/>
      <c r="S360" s="41" t="str">
        <f>_xlfn.CONCAT('Contact Info'!$B$3, ", ", 'Contact Info'!$B$4, ", ", 'Contact Info'!$B$5,", ", 'Contact Info'!$B$6)</f>
        <v>Lisa Heffner, Contracts Manager, lheffner@ccah-alliance.org, 831-430-2634</v>
      </c>
      <c r="T360" s="26"/>
    </row>
    <row r="361" spans="1:20" ht="30" x14ac:dyDescent="0.25">
      <c r="A361" s="27" t="str">
        <f>IF(AND(Table4[[#This Row],[Plan Code]]&lt;&gt;"",Table4[[#This Row],[Reporting Quarter]]&lt;&gt;"",Table4[[#This Row],[Reporting Year]]&lt;&gt;""),(_xlfn.CONCAT(ROW()-2,"_",Table4[[#This Row],[Plan Code]],"_",Table4[[#This Row],[Column1]],"_",Table4[[#This Row],[Reporting Quarter]],"_",RIGHT(Table4[[#This Row],[Reporting Year]],2))),"")</f>
        <v/>
      </c>
      <c r="B361" s="30"/>
      <c r="C361" s="27" t="str">
        <f>IF(Table4[[#This Row],[Plan Code]]&lt;&gt;"",(VLOOKUP(Table4[[#This Row],[Plan Code]],Table2[#All],2,TRUE)),"")</f>
        <v/>
      </c>
      <c r="D361" s="27" t="str">
        <f>IF(Table4[[#This Row],[Plan Code]]&lt;&gt;"",(VLOOKUP(Table4[[#This Row],[Plan Code]],Table2[#All],3,TRUE)),"")</f>
        <v/>
      </c>
      <c r="E361" s="30"/>
      <c r="F361" s="30"/>
      <c r="G361" s="31"/>
      <c r="H361" s="31"/>
      <c r="I361" s="31"/>
      <c r="J361" s="31"/>
      <c r="K361" s="31"/>
      <c r="L361" s="31"/>
      <c r="M361" s="31"/>
      <c r="N361" s="31"/>
      <c r="O361" s="31"/>
      <c r="P361" s="31"/>
      <c r="Q361" s="31"/>
      <c r="R361" s="42"/>
      <c r="S361" s="41" t="str">
        <f>_xlfn.CONCAT('Contact Info'!$B$3, ", ", 'Contact Info'!$B$4, ", ", 'Contact Info'!$B$5,", ", 'Contact Info'!$B$6)</f>
        <v>Lisa Heffner, Contracts Manager, lheffner@ccah-alliance.org, 831-430-2634</v>
      </c>
      <c r="T361" s="26"/>
    </row>
    <row r="362" spans="1:20" ht="30" x14ac:dyDescent="0.25">
      <c r="A362" s="27" t="str">
        <f>IF(AND(Table4[[#This Row],[Plan Code]]&lt;&gt;"",Table4[[#This Row],[Reporting Quarter]]&lt;&gt;"",Table4[[#This Row],[Reporting Year]]&lt;&gt;""),(_xlfn.CONCAT(ROW()-2,"_",Table4[[#This Row],[Plan Code]],"_",Table4[[#This Row],[Column1]],"_",Table4[[#This Row],[Reporting Quarter]],"_",RIGHT(Table4[[#This Row],[Reporting Year]],2))),"")</f>
        <v/>
      </c>
      <c r="B362" s="30"/>
      <c r="C362" s="27" t="str">
        <f>IF(Table4[[#This Row],[Plan Code]]&lt;&gt;"",(VLOOKUP(Table4[[#This Row],[Plan Code]],Table2[#All],2,TRUE)),"")</f>
        <v/>
      </c>
      <c r="D362" s="27" t="str">
        <f>IF(Table4[[#This Row],[Plan Code]]&lt;&gt;"",(VLOOKUP(Table4[[#This Row],[Plan Code]],Table2[#All],3,TRUE)),"")</f>
        <v/>
      </c>
      <c r="E362" s="30"/>
      <c r="F362" s="30"/>
      <c r="G362" s="31"/>
      <c r="H362" s="31"/>
      <c r="I362" s="31"/>
      <c r="J362" s="31"/>
      <c r="K362" s="31"/>
      <c r="L362" s="31"/>
      <c r="M362" s="31"/>
      <c r="N362" s="31"/>
      <c r="O362" s="31"/>
      <c r="P362" s="31"/>
      <c r="Q362" s="31"/>
      <c r="R362" s="42"/>
      <c r="S362" s="41" t="str">
        <f>_xlfn.CONCAT('Contact Info'!$B$3, ", ", 'Contact Info'!$B$4, ", ", 'Contact Info'!$B$5,", ", 'Contact Info'!$B$6)</f>
        <v>Lisa Heffner, Contracts Manager, lheffner@ccah-alliance.org, 831-430-2634</v>
      </c>
      <c r="T362" s="26"/>
    </row>
    <row r="363" spans="1:20" ht="30" x14ac:dyDescent="0.25">
      <c r="A363" s="27" t="str">
        <f>IF(AND(Table4[[#This Row],[Plan Code]]&lt;&gt;"",Table4[[#This Row],[Reporting Quarter]]&lt;&gt;"",Table4[[#This Row],[Reporting Year]]&lt;&gt;""),(_xlfn.CONCAT(ROW()-2,"_",Table4[[#This Row],[Plan Code]],"_",Table4[[#This Row],[Column1]],"_",Table4[[#This Row],[Reporting Quarter]],"_",RIGHT(Table4[[#This Row],[Reporting Year]],2))),"")</f>
        <v/>
      </c>
      <c r="B363" s="30"/>
      <c r="C363" s="27" t="str">
        <f>IF(Table4[[#This Row],[Plan Code]]&lt;&gt;"",(VLOOKUP(Table4[[#This Row],[Plan Code]],Table2[#All],2,TRUE)),"")</f>
        <v/>
      </c>
      <c r="D363" s="27" t="str">
        <f>IF(Table4[[#This Row],[Plan Code]]&lt;&gt;"",(VLOOKUP(Table4[[#This Row],[Plan Code]],Table2[#All],3,TRUE)),"")</f>
        <v/>
      </c>
      <c r="E363" s="30"/>
      <c r="F363" s="30"/>
      <c r="G363" s="31"/>
      <c r="H363" s="31"/>
      <c r="I363" s="31"/>
      <c r="J363" s="31"/>
      <c r="K363" s="31"/>
      <c r="L363" s="31"/>
      <c r="M363" s="31"/>
      <c r="N363" s="31"/>
      <c r="O363" s="31"/>
      <c r="P363" s="31"/>
      <c r="Q363" s="31"/>
      <c r="R363" s="42"/>
      <c r="S363" s="41" t="str">
        <f>_xlfn.CONCAT('Contact Info'!$B$3, ", ", 'Contact Info'!$B$4, ", ", 'Contact Info'!$B$5,", ", 'Contact Info'!$B$6)</f>
        <v>Lisa Heffner, Contracts Manager, lheffner@ccah-alliance.org, 831-430-2634</v>
      </c>
      <c r="T363" s="26"/>
    </row>
    <row r="364" spans="1:20" ht="30" x14ac:dyDescent="0.25">
      <c r="A364" s="27" t="str">
        <f>IF(AND(Table4[[#This Row],[Plan Code]]&lt;&gt;"",Table4[[#This Row],[Reporting Quarter]]&lt;&gt;"",Table4[[#This Row],[Reporting Year]]&lt;&gt;""),(_xlfn.CONCAT(ROW()-2,"_",Table4[[#This Row],[Plan Code]],"_",Table4[[#This Row],[Column1]],"_",Table4[[#This Row],[Reporting Quarter]],"_",RIGHT(Table4[[#This Row],[Reporting Year]],2))),"")</f>
        <v/>
      </c>
      <c r="B364" s="30"/>
      <c r="C364" s="27" t="str">
        <f>IF(Table4[[#This Row],[Plan Code]]&lt;&gt;"",(VLOOKUP(Table4[[#This Row],[Plan Code]],Table2[#All],2,TRUE)),"")</f>
        <v/>
      </c>
      <c r="D364" s="27" t="str">
        <f>IF(Table4[[#This Row],[Plan Code]]&lt;&gt;"",(VLOOKUP(Table4[[#This Row],[Plan Code]],Table2[#All],3,TRUE)),"")</f>
        <v/>
      </c>
      <c r="E364" s="30"/>
      <c r="F364" s="30"/>
      <c r="G364" s="31"/>
      <c r="H364" s="31"/>
      <c r="I364" s="31"/>
      <c r="J364" s="31"/>
      <c r="K364" s="31"/>
      <c r="L364" s="31"/>
      <c r="M364" s="31"/>
      <c r="N364" s="31"/>
      <c r="O364" s="31"/>
      <c r="P364" s="31"/>
      <c r="Q364" s="31"/>
      <c r="R364" s="42"/>
      <c r="S364" s="41" t="str">
        <f>_xlfn.CONCAT('Contact Info'!$B$3, ", ", 'Contact Info'!$B$4, ", ", 'Contact Info'!$B$5,", ", 'Contact Info'!$B$6)</f>
        <v>Lisa Heffner, Contracts Manager, lheffner@ccah-alliance.org, 831-430-2634</v>
      </c>
      <c r="T364" s="26"/>
    </row>
    <row r="365" spans="1:20" ht="30" x14ac:dyDescent="0.25">
      <c r="A365" s="27" t="str">
        <f>IF(AND(Table4[[#This Row],[Plan Code]]&lt;&gt;"",Table4[[#This Row],[Reporting Quarter]]&lt;&gt;"",Table4[[#This Row],[Reporting Year]]&lt;&gt;""),(_xlfn.CONCAT(ROW()-2,"_",Table4[[#This Row],[Plan Code]],"_",Table4[[#This Row],[Column1]],"_",Table4[[#This Row],[Reporting Quarter]],"_",RIGHT(Table4[[#This Row],[Reporting Year]],2))),"")</f>
        <v/>
      </c>
      <c r="B365" s="30"/>
      <c r="C365" s="27" t="str">
        <f>IF(Table4[[#This Row],[Plan Code]]&lt;&gt;"",(VLOOKUP(Table4[[#This Row],[Plan Code]],Table2[#All],2,TRUE)),"")</f>
        <v/>
      </c>
      <c r="D365" s="27" t="str">
        <f>IF(Table4[[#This Row],[Plan Code]]&lt;&gt;"",(VLOOKUP(Table4[[#This Row],[Plan Code]],Table2[#All],3,TRUE)),"")</f>
        <v/>
      </c>
      <c r="E365" s="30"/>
      <c r="F365" s="30"/>
      <c r="G365" s="31"/>
      <c r="H365" s="31"/>
      <c r="I365" s="31"/>
      <c r="J365" s="31"/>
      <c r="K365" s="31"/>
      <c r="L365" s="31"/>
      <c r="M365" s="31"/>
      <c r="N365" s="31"/>
      <c r="O365" s="31"/>
      <c r="P365" s="31"/>
      <c r="Q365" s="31"/>
      <c r="R365" s="42"/>
      <c r="S365" s="41" t="str">
        <f>_xlfn.CONCAT('Contact Info'!$B$3, ", ", 'Contact Info'!$B$4, ", ", 'Contact Info'!$B$5,", ", 'Contact Info'!$B$6)</f>
        <v>Lisa Heffner, Contracts Manager, lheffner@ccah-alliance.org, 831-430-2634</v>
      </c>
      <c r="T365" s="26"/>
    </row>
    <row r="366" spans="1:20" ht="30" x14ac:dyDescent="0.25">
      <c r="A366" s="27" t="str">
        <f>IF(AND(Table4[[#This Row],[Plan Code]]&lt;&gt;"",Table4[[#This Row],[Reporting Quarter]]&lt;&gt;"",Table4[[#This Row],[Reporting Year]]&lt;&gt;""),(_xlfn.CONCAT(ROW()-2,"_",Table4[[#This Row],[Plan Code]],"_",Table4[[#This Row],[Column1]],"_",Table4[[#This Row],[Reporting Quarter]],"_",RIGHT(Table4[[#This Row],[Reporting Year]],2))),"")</f>
        <v/>
      </c>
      <c r="B366" s="30"/>
      <c r="C366" s="27" t="str">
        <f>IF(Table4[[#This Row],[Plan Code]]&lt;&gt;"",(VLOOKUP(Table4[[#This Row],[Plan Code]],Table2[#All],2,TRUE)),"")</f>
        <v/>
      </c>
      <c r="D366" s="27" t="str">
        <f>IF(Table4[[#This Row],[Plan Code]]&lt;&gt;"",(VLOOKUP(Table4[[#This Row],[Plan Code]],Table2[#All],3,TRUE)),"")</f>
        <v/>
      </c>
      <c r="E366" s="30"/>
      <c r="F366" s="30"/>
      <c r="G366" s="31"/>
      <c r="H366" s="31"/>
      <c r="I366" s="31"/>
      <c r="J366" s="31"/>
      <c r="K366" s="31"/>
      <c r="L366" s="31"/>
      <c r="M366" s="31"/>
      <c r="N366" s="31"/>
      <c r="O366" s="31"/>
      <c r="P366" s="31"/>
      <c r="Q366" s="31"/>
      <c r="R366" s="42"/>
      <c r="S366" s="41" t="str">
        <f>_xlfn.CONCAT('Contact Info'!$B$3, ", ", 'Contact Info'!$B$4, ", ", 'Contact Info'!$B$5,", ", 'Contact Info'!$B$6)</f>
        <v>Lisa Heffner, Contracts Manager, lheffner@ccah-alliance.org, 831-430-2634</v>
      </c>
      <c r="T366" s="26"/>
    </row>
    <row r="367" spans="1:20" ht="30" x14ac:dyDescent="0.25">
      <c r="A367" s="27" t="str">
        <f>IF(AND(Table4[[#This Row],[Plan Code]]&lt;&gt;"",Table4[[#This Row],[Reporting Quarter]]&lt;&gt;"",Table4[[#This Row],[Reporting Year]]&lt;&gt;""),(_xlfn.CONCAT(ROW()-2,"_",Table4[[#This Row],[Plan Code]],"_",Table4[[#This Row],[Column1]],"_",Table4[[#This Row],[Reporting Quarter]],"_",RIGHT(Table4[[#This Row],[Reporting Year]],2))),"")</f>
        <v/>
      </c>
      <c r="B367" s="30"/>
      <c r="C367" s="27" t="str">
        <f>IF(Table4[[#This Row],[Plan Code]]&lt;&gt;"",(VLOOKUP(Table4[[#This Row],[Plan Code]],Table2[#All],2,TRUE)),"")</f>
        <v/>
      </c>
      <c r="D367" s="27" t="str">
        <f>IF(Table4[[#This Row],[Plan Code]]&lt;&gt;"",(VLOOKUP(Table4[[#This Row],[Plan Code]],Table2[#All],3,TRUE)),"")</f>
        <v/>
      </c>
      <c r="E367" s="30"/>
      <c r="F367" s="30"/>
      <c r="G367" s="31"/>
      <c r="H367" s="31"/>
      <c r="I367" s="31"/>
      <c r="J367" s="31"/>
      <c r="K367" s="31"/>
      <c r="L367" s="31"/>
      <c r="M367" s="31"/>
      <c r="N367" s="31"/>
      <c r="O367" s="31"/>
      <c r="P367" s="31"/>
      <c r="Q367" s="31"/>
      <c r="R367" s="42"/>
      <c r="S367" s="41" t="str">
        <f>_xlfn.CONCAT('Contact Info'!$B$3, ", ", 'Contact Info'!$B$4, ", ", 'Contact Info'!$B$5,", ", 'Contact Info'!$B$6)</f>
        <v>Lisa Heffner, Contracts Manager, lheffner@ccah-alliance.org, 831-430-2634</v>
      </c>
      <c r="T367" s="26"/>
    </row>
    <row r="368" spans="1:20" ht="30" x14ac:dyDescent="0.25">
      <c r="A368" s="27" t="str">
        <f>IF(AND(Table4[[#This Row],[Plan Code]]&lt;&gt;"",Table4[[#This Row],[Reporting Quarter]]&lt;&gt;"",Table4[[#This Row],[Reporting Year]]&lt;&gt;""),(_xlfn.CONCAT(ROW()-2,"_",Table4[[#This Row],[Plan Code]],"_",Table4[[#This Row],[Column1]],"_",Table4[[#This Row],[Reporting Quarter]],"_",RIGHT(Table4[[#This Row],[Reporting Year]],2))),"")</f>
        <v/>
      </c>
      <c r="B368" s="30"/>
      <c r="C368" s="27" t="str">
        <f>IF(Table4[[#This Row],[Plan Code]]&lt;&gt;"",(VLOOKUP(Table4[[#This Row],[Plan Code]],Table2[#All],2,TRUE)),"")</f>
        <v/>
      </c>
      <c r="D368" s="27" t="str">
        <f>IF(Table4[[#This Row],[Plan Code]]&lt;&gt;"",(VLOOKUP(Table4[[#This Row],[Plan Code]],Table2[#All],3,TRUE)),"")</f>
        <v/>
      </c>
      <c r="E368" s="30"/>
      <c r="F368" s="30"/>
      <c r="G368" s="31"/>
      <c r="H368" s="31"/>
      <c r="I368" s="31"/>
      <c r="J368" s="31"/>
      <c r="K368" s="31"/>
      <c r="L368" s="31"/>
      <c r="M368" s="31"/>
      <c r="N368" s="31"/>
      <c r="O368" s="31"/>
      <c r="P368" s="31"/>
      <c r="Q368" s="31"/>
      <c r="R368" s="42"/>
      <c r="S368" s="41" t="str">
        <f>_xlfn.CONCAT('Contact Info'!$B$3, ", ", 'Contact Info'!$B$4, ", ", 'Contact Info'!$B$5,", ", 'Contact Info'!$B$6)</f>
        <v>Lisa Heffner, Contracts Manager, lheffner@ccah-alliance.org, 831-430-2634</v>
      </c>
      <c r="T368" s="26"/>
    </row>
    <row r="369" spans="1:20" ht="30" x14ac:dyDescent="0.25">
      <c r="A369" s="27" t="str">
        <f>IF(AND(Table4[[#This Row],[Plan Code]]&lt;&gt;"",Table4[[#This Row],[Reporting Quarter]]&lt;&gt;"",Table4[[#This Row],[Reporting Year]]&lt;&gt;""),(_xlfn.CONCAT(ROW()-2,"_",Table4[[#This Row],[Plan Code]],"_",Table4[[#This Row],[Column1]],"_",Table4[[#This Row],[Reporting Quarter]],"_",RIGHT(Table4[[#This Row],[Reporting Year]],2))),"")</f>
        <v/>
      </c>
      <c r="B369" s="30"/>
      <c r="C369" s="27" t="str">
        <f>IF(Table4[[#This Row],[Plan Code]]&lt;&gt;"",(VLOOKUP(Table4[[#This Row],[Plan Code]],Table2[#All],2,TRUE)),"")</f>
        <v/>
      </c>
      <c r="D369" s="27" t="str">
        <f>IF(Table4[[#This Row],[Plan Code]]&lt;&gt;"",(VLOOKUP(Table4[[#This Row],[Plan Code]],Table2[#All],3,TRUE)),"")</f>
        <v/>
      </c>
      <c r="E369" s="30"/>
      <c r="F369" s="30"/>
      <c r="G369" s="31"/>
      <c r="H369" s="31"/>
      <c r="I369" s="31"/>
      <c r="J369" s="31"/>
      <c r="K369" s="31"/>
      <c r="L369" s="31"/>
      <c r="M369" s="31"/>
      <c r="N369" s="31"/>
      <c r="O369" s="31"/>
      <c r="P369" s="31"/>
      <c r="Q369" s="31"/>
      <c r="R369" s="42"/>
      <c r="S369" s="41" t="str">
        <f>_xlfn.CONCAT('Contact Info'!$B$3, ", ", 'Contact Info'!$B$4, ", ", 'Contact Info'!$B$5,", ", 'Contact Info'!$B$6)</f>
        <v>Lisa Heffner, Contracts Manager, lheffner@ccah-alliance.org, 831-430-2634</v>
      </c>
      <c r="T369" s="26"/>
    </row>
    <row r="370" spans="1:20" ht="30" x14ac:dyDescent="0.25">
      <c r="A370" s="27" t="str">
        <f>IF(AND(Table4[[#This Row],[Plan Code]]&lt;&gt;"",Table4[[#This Row],[Reporting Quarter]]&lt;&gt;"",Table4[[#This Row],[Reporting Year]]&lt;&gt;""),(_xlfn.CONCAT(ROW()-2,"_",Table4[[#This Row],[Plan Code]],"_",Table4[[#This Row],[Column1]],"_",Table4[[#This Row],[Reporting Quarter]],"_",RIGHT(Table4[[#This Row],[Reporting Year]],2))),"")</f>
        <v/>
      </c>
      <c r="B370" s="30"/>
      <c r="C370" s="27" t="str">
        <f>IF(Table4[[#This Row],[Plan Code]]&lt;&gt;"",(VLOOKUP(Table4[[#This Row],[Plan Code]],Table2[#All],2,TRUE)),"")</f>
        <v/>
      </c>
      <c r="D370" s="27" t="str">
        <f>IF(Table4[[#This Row],[Plan Code]]&lt;&gt;"",(VLOOKUP(Table4[[#This Row],[Plan Code]],Table2[#All],3,TRUE)),"")</f>
        <v/>
      </c>
      <c r="E370" s="30"/>
      <c r="F370" s="30"/>
      <c r="G370" s="31"/>
      <c r="H370" s="31"/>
      <c r="I370" s="31"/>
      <c r="J370" s="31"/>
      <c r="K370" s="31"/>
      <c r="L370" s="31"/>
      <c r="M370" s="31"/>
      <c r="N370" s="31"/>
      <c r="O370" s="31"/>
      <c r="P370" s="31"/>
      <c r="Q370" s="31"/>
      <c r="R370" s="42"/>
      <c r="S370" s="41" t="str">
        <f>_xlfn.CONCAT('Contact Info'!$B$3, ", ", 'Contact Info'!$B$4, ", ", 'Contact Info'!$B$5,", ", 'Contact Info'!$B$6)</f>
        <v>Lisa Heffner, Contracts Manager, lheffner@ccah-alliance.org, 831-430-2634</v>
      </c>
      <c r="T370" s="26"/>
    </row>
    <row r="371" spans="1:20" ht="30" x14ac:dyDescent="0.25">
      <c r="A371" s="27" t="str">
        <f>IF(AND(Table4[[#This Row],[Plan Code]]&lt;&gt;"",Table4[[#This Row],[Reporting Quarter]]&lt;&gt;"",Table4[[#This Row],[Reporting Year]]&lt;&gt;""),(_xlfn.CONCAT(ROW()-2,"_",Table4[[#This Row],[Plan Code]],"_",Table4[[#This Row],[Column1]],"_",Table4[[#This Row],[Reporting Quarter]],"_",RIGHT(Table4[[#This Row],[Reporting Year]],2))),"")</f>
        <v/>
      </c>
      <c r="B371" s="30"/>
      <c r="C371" s="27" t="str">
        <f>IF(Table4[[#This Row],[Plan Code]]&lt;&gt;"",(VLOOKUP(Table4[[#This Row],[Plan Code]],Table2[#All],2,TRUE)),"")</f>
        <v/>
      </c>
      <c r="D371" s="27" t="str">
        <f>IF(Table4[[#This Row],[Plan Code]]&lt;&gt;"",(VLOOKUP(Table4[[#This Row],[Plan Code]],Table2[#All],3,TRUE)),"")</f>
        <v/>
      </c>
      <c r="E371" s="30"/>
      <c r="F371" s="30"/>
      <c r="G371" s="31"/>
      <c r="H371" s="31"/>
      <c r="I371" s="31"/>
      <c r="J371" s="31"/>
      <c r="K371" s="31"/>
      <c r="L371" s="31"/>
      <c r="M371" s="31"/>
      <c r="N371" s="31"/>
      <c r="O371" s="31"/>
      <c r="P371" s="31"/>
      <c r="Q371" s="31"/>
      <c r="R371" s="42"/>
      <c r="S371" s="41" t="str">
        <f>_xlfn.CONCAT('Contact Info'!$B$3, ", ", 'Contact Info'!$B$4, ", ", 'Contact Info'!$B$5,", ", 'Contact Info'!$B$6)</f>
        <v>Lisa Heffner, Contracts Manager, lheffner@ccah-alliance.org, 831-430-2634</v>
      </c>
      <c r="T371" s="26"/>
    </row>
    <row r="372" spans="1:20" ht="30" x14ac:dyDescent="0.25">
      <c r="A372" s="27" t="str">
        <f>IF(AND(Table4[[#This Row],[Plan Code]]&lt;&gt;"",Table4[[#This Row],[Reporting Quarter]]&lt;&gt;"",Table4[[#This Row],[Reporting Year]]&lt;&gt;""),(_xlfn.CONCAT(ROW()-2,"_",Table4[[#This Row],[Plan Code]],"_",Table4[[#This Row],[Column1]],"_",Table4[[#This Row],[Reporting Quarter]],"_",RIGHT(Table4[[#This Row],[Reporting Year]],2))),"")</f>
        <v/>
      </c>
      <c r="B372" s="30"/>
      <c r="C372" s="27" t="str">
        <f>IF(Table4[[#This Row],[Plan Code]]&lt;&gt;"",(VLOOKUP(Table4[[#This Row],[Plan Code]],Table2[#All],2,TRUE)),"")</f>
        <v/>
      </c>
      <c r="D372" s="27" t="str">
        <f>IF(Table4[[#This Row],[Plan Code]]&lt;&gt;"",(VLOOKUP(Table4[[#This Row],[Plan Code]],Table2[#All],3,TRUE)),"")</f>
        <v/>
      </c>
      <c r="E372" s="30"/>
      <c r="F372" s="30"/>
      <c r="G372" s="31"/>
      <c r="H372" s="31"/>
      <c r="I372" s="31"/>
      <c r="J372" s="31"/>
      <c r="K372" s="31"/>
      <c r="L372" s="31"/>
      <c r="M372" s="31"/>
      <c r="N372" s="31"/>
      <c r="O372" s="31"/>
      <c r="P372" s="31"/>
      <c r="Q372" s="31"/>
      <c r="R372" s="42"/>
      <c r="S372" s="41" t="str">
        <f>_xlfn.CONCAT('Contact Info'!$B$3, ", ", 'Contact Info'!$B$4, ", ", 'Contact Info'!$B$5,", ", 'Contact Info'!$B$6)</f>
        <v>Lisa Heffner, Contracts Manager, lheffner@ccah-alliance.org, 831-430-2634</v>
      </c>
      <c r="T372" s="26"/>
    </row>
    <row r="373" spans="1:20" ht="30" x14ac:dyDescent="0.25">
      <c r="A373" s="27" t="str">
        <f>IF(AND(Table4[[#This Row],[Plan Code]]&lt;&gt;"",Table4[[#This Row],[Reporting Quarter]]&lt;&gt;"",Table4[[#This Row],[Reporting Year]]&lt;&gt;""),(_xlfn.CONCAT(ROW()-2,"_",Table4[[#This Row],[Plan Code]],"_",Table4[[#This Row],[Column1]],"_",Table4[[#This Row],[Reporting Quarter]],"_",RIGHT(Table4[[#This Row],[Reporting Year]],2))),"")</f>
        <v/>
      </c>
      <c r="B373" s="30"/>
      <c r="C373" s="27" t="str">
        <f>IF(Table4[[#This Row],[Plan Code]]&lt;&gt;"",(VLOOKUP(Table4[[#This Row],[Plan Code]],Table2[#All],2,TRUE)),"")</f>
        <v/>
      </c>
      <c r="D373" s="27" t="str">
        <f>IF(Table4[[#This Row],[Plan Code]]&lt;&gt;"",(VLOOKUP(Table4[[#This Row],[Plan Code]],Table2[#All],3,TRUE)),"")</f>
        <v/>
      </c>
      <c r="E373" s="30"/>
      <c r="F373" s="30"/>
      <c r="G373" s="31"/>
      <c r="H373" s="31"/>
      <c r="I373" s="31"/>
      <c r="J373" s="31"/>
      <c r="K373" s="31"/>
      <c r="L373" s="31"/>
      <c r="M373" s="31"/>
      <c r="N373" s="31"/>
      <c r="O373" s="31"/>
      <c r="P373" s="31"/>
      <c r="Q373" s="31"/>
      <c r="R373" s="42"/>
      <c r="S373" s="41" t="str">
        <f>_xlfn.CONCAT('Contact Info'!$B$3, ", ", 'Contact Info'!$B$4, ", ", 'Contact Info'!$B$5,", ", 'Contact Info'!$B$6)</f>
        <v>Lisa Heffner, Contracts Manager, lheffner@ccah-alliance.org, 831-430-2634</v>
      </c>
      <c r="T373" s="26"/>
    </row>
    <row r="374" spans="1:20" ht="30" x14ac:dyDescent="0.25">
      <c r="A374" s="27" t="str">
        <f>IF(AND(Table4[[#This Row],[Plan Code]]&lt;&gt;"",Table4[[#This Row],[Reporting Quarter]]&lt;&gt;"",Table4[[#This Row],[Reporting Year]]&lt;&gt;""),(_xlfn.CONCAT(ROW()-2,"_",Table4[[#This Row],[Plan Code]],"_",Table4[[#This Row],[Column1]],"_",Table4[[#This Row],[Reporting Quarter]],"_",RIGHT(Table4[[#This Row],[Reporting Year]],2))),"")</f>
        <v/>
      </c>
      <c r="B374" s="30"/>
      <c r="C374" s="27" t="str">
        <f>IF(Table4[[#This Row],[Plan Code]]&lt;&gt;"",(VLOOKUP(Table4[[#This Row],[Plan Code]],Table2[#All],2,TRUE)),"")</f>
        <v/>
      </c>
      <c r="D374" s="27" t="str">
        <f>IF(Table4[[#This Row],[Plan Code]]&lt;&gt;"",(VLOOKUP(Table4[[#This Row],[Plan Code]],Table2[#All],3,TRUE)),"")</f>
        <v/>
      </c>
      <c r="E374" s="30"/>
      <c r="F374" s="30"/>
      <c r="G374" s="31"/>
      <c r="H374" s="31"/>
      <c r="I374" s="31"/>
      <c r="J374" s="31"/>
      <c r="K374" s="31"/>
      <c r="L374" s="31"/>
      <c r="M374" s="31"/>
      <c r="N374" s="31"/>
      <c r="O374" s="31"/>
      <c r="P374" s="31"/>
      <c r="Q374" s="31"/>
      <c r="R374" s="42"/>
      <c r="S374" s="41" t="str">
        <f>_xlfn.CONCAT('Contact Info'!$B$3, ", ", 'Contact Info'!$B$4, ", ", 'Contact Info'!$B$5,", ", 'Contact Info'!$B$6)</f>
        <v>Lisa Heffner, Contracts Manager, lheffner@ccah-alliance.org, 831-430-2634</v>
      </c>
      <c r="T374" s="26"/>
    </row>
    <row r="375" spans="1:20" ht="30" x14ac:dyDescent="0.25">
      <c r="A375" s="27" t="str">
        <f>IF(AND(Table4[[#This Row],[Plan Code]]&lt;&gt;"",Table4[[#This Row],[Reporting Quarter]]&lt;&gt;"",Table4[[#This Row],[Reporting Year]]&lt;&gt;""),(_xlfn.CONCAT(ROW()-2,"_",Table4[[#This Row],[Plan Code]],"_",Table4[[#This Row],[Column1]],"_",Table4[[#This Row],[Reporting Quarter]],"_",RIGHT(Table4[[#This Row],[Reporting Year]],2))),"")</f>
        <v/>
      </c>
      <c r="B375" s="30"/>
      <c r="C375" s="27" t="str">
        <f>IF(Table4[[#This Row],[Plan Code]]&lt;&gt;"",(VLOOKUP(Table4[[#This Row],[Plan Code]],Table2[#All],2,TRUE)),"")</f>
        <v/>
      </c>
      <c r="D375" s="27" t="str">
        <f>IF(Table4[[#This Row],[Plan Code]]&lt;&gt;"",(VLOOKUP(Table4[[#This Row],[Plan Code]],Table2[#All],3,TRUE)),"")</f>
        <v/>
      </c>
      <c r="E375" s="30"/>
      <c r="F375" s="30"/>
      <c r="G375" s="31"/>
      <c r="H375" s="31"/>
      <c r="I375" s="31"/>
      <c r="J375" s="31"/>
      <c r="K375" s="31"/>
      <c r="L375" s="31"/>
      <c r="M375" s="31"/>
      <c r="N375" s="31"/>
      <c r="O375" s="31"/>
      <c r="P375" s="31"/>
      <c r="Q375" s="31"/>
      <c r="R375" s="42"/>
      <c r="S375" s="41" t="str">
        <f>_xlfn.CONCAT('Contact Info'!$B$3, ", ", 'Contact Info'!$B$4, ", ", 'Contact Info'!$B$5,", ", 'Contact Info'!$B$6)</f>
        <v>Lisa Heffner, Contracts Manager, lheffner@ccah-alliance.org, 831-430-2634</v>
      </c>
      <c r="T375" s="26"/>
    </row>
    <row r="376" spans="1:20" ht="30" x14ac:dyDescent="0.25">
      <c r="A376" s="27" t="str">
        <f>IF(AND(Table4[[#This Row],[Plan Code]]&lt;&gt;"",Table4[[#This Row],[Reporting Quarter]]&lt;&gt;"",Table4[[#This Row],[Reporting Year]]&lt;&gt;""),(_xlfn.CONCAT(ROW()-2,"_",Table4[[#This Row],[Plan Code]],"_",Table4[[#This Row],[Column1]],"_",Table4[[#This Row],[Reporting Quarter]],"_",RIGHT(Table4[[#This Row],[Reporting Year]],2))),"")</f>
        <v/>
      </c>
      <c r="B376" s="30"/>
      <c r="C376" s="27" t="str">
        <f>IF(Table4[[#This Row],[Plan Code]]&lt;&gt;"",(VLOOKUP(Table4[[#This Row],[Plan Code]],Table2[#All],2,TRUE)),"")</f>
        <v/>
      </c>
      <c r="D376" s="27" t="str">
        <f>IF(Table4[[#This Row],[Plan Code]]&lt;&gt;"",(VLOOKUP(Table4[[#This Row],[Plan Code]],Table2[#All],3,TRUE)),"")</f>
        <v/>
      </c>
      <c r="E376" s="30"/>
      <c r="F376" s="30"/>
      <c r="G376" s="31"/>
      <c r="H376" s="31"/>
      <c r="I376" s="31"/>
      <c r="J376" s="31"/>
      <c r="K376" s="31"/>
      <c r="L376" s="31"/>
      <c r="M376" s="31"/>
      <c r="N376" s="31"/>
      <c r="O376" s="31"/>
      <c r="P376" s="31"/>
      <c r="Q376" s="31"/>
      <c r="R376" s="42"/>
      <c r="S376" s="41" t="str">
        <f>_xlfn.CONCAT('Contact Info'!$B$3, ", ", 'Contact Info'!$B$4, ", ", 'Contact Info'!$B$5,", ", 'Contact Info'!$B$6)</f>
        <v>Lisa Heffner, Contracts Manager, lheffner@ccah-alliance.org, 831-430-2634</v>
      </c>
      <c r="T376" s="26"/>
    </row>
    <row r="377" spans="1:20" ht="30" x14ac:dyDescent="0.25">
      <c r="A377" s="27" t="str">
        <f>IF(AND(Table4[[#This Row],[Plan Code]]&lt;&gt;"",Table4[[#This Row],[Reporting Quarter]]&lt;&gt;"",Table4[[#This Row],[Reporting Year]]&lt;&gt;""),(_xlfn.CONCAT(ROW()-2,"_",Table4[[#This Row],[Plan Code]],"_",Table4[[#This Row],[Column1]],"_",Table4[[#This Row],[Reporting Quarter]],"_",RIGHT(Table4[[#This Row],[Reporting Year]],2))),"")</f>
        <v/>
      </c>
      <c r="B377" s="30"/>
      <c r="C377" s="27" t="str">
        <f>IF(Table4[[#This Row],[Plan Code]]&lt;&gt;"",(VLOOKUP(Table4[[#This Row],[Plan Code]],Table2[#All],2,TRUE)),"")</f>
        <v/>
      </c>
      <c r="D377" s="27" t="str">
        <f>IF(Table4[[#This Row],[Plan Code]]&lt;&gt;"",(VLOOKUP(Table4[[#This Row],[Plan Code]],Table2[#All],3,TRUE)),"")</f>
        <v/>
      </c>
      <c r="E377" s="30"/>
      <c r="F377" s="30"/>
      <c r="G377" s="31"/>
      <c r="H377" s="31"/>
      <c r="I377" s="31"/>
      <c r="J377" s="31"/>
      <c r="K377" s="31"/>
      <c r="L377" s="31"/>
      <c r="M377" s="31"/>
      <c r="N377" s="31"/>
      <c r="O377" s="31"/>
      <c r="P377" s="31"/>
      <c r="Q377" s="31"/>
      <c r="R377" s="42"/>
      <c r="S377" s="41" t="str">
        <f>_xlfn.CONCAT('Contact Info'!$B$3, ", ", 'Contact Info'!$B$4, ", ", 'Contact Info'!$B$5,", ", 'Contact Info'!$B$6)</f>
        <v>Lisa Heffner, Contracts Manager, lheffner@ccah-alliance.org, 831-430-2634</v>
      </c>
      <c r="T377" s="26"/>
    </row>
    <row r="378" spans="1:20" ht="30" x14ac:dyDescent="0.25">
      <c r="A378" s="27" t="str">
        <f>IF(AND(Table4[[#This Row],[Plan Code]]&lt;&gt;"",Table4[[#This Row],[Reporting Quarter]]&lt;&gt;"",Table4[[#This Row],[Reporting Year]]&lt;&gt;""),(_xlfn.CONCAT(ROW()-2,"_",Table4[[#This Row],[Plan Code]],"_",Table4[[#This Row],[Column1]],"_",Table4[[#This Row],[Reporting Quarter]],"_",RIGHT(Table4[[#This Row],[Reporting Year]],2))),"")</f>
        <v/>
      </c>
      <c r="B378" s="30"/>
      <c r="C378" s="27" t="str">
        <f>IF(Table4[[#This Row],[Plan Code]]&lt;&gt;"",(VLOOKUP(Table4[[#This Row],[Plan Code]],Table2[#All],2,TRUE)),"")</f>
        <v/>
      </c>
      <c r="D378" s="27" t="str">
        <f>IF(Table4[[#This Row],[Plan Code]]&lt;&gt;"",(VLOOKUP(Table4[[#This Row],[Plan Code]],Table2[#All],3,TRUE)),"")</f>
        <v/>
      </c>
      <c r="E378" s="30"/>
      <c r="F378" s="30"/>
      <c r="G378" s="31"/>
      <c r="H378" s="31"/>
      <c r="I378" s="31"/>
      <c r="J378" s="31"/>
      <c r="K378" s="31"/>
      <c r="L378" s="31"/>
      <c r="M378" s="31"/>
      <c r="N378" s="31"/>
      <c r="O378" s="31"/>
      <c r="P378" s="31"/>
      <c r="Q378" s="31"/>
      <c r="R378" s="42"/>
      <c r="S378" s="41" t="str">
        <f>_xlfn.CONCAT('Contact Info'!$B$3, ", ", 'Contact Info'!$B$4, ", ", 'Contact Info'!$B$5,", ", 'Contact Info'!$B$6)</f>
        <v>Lisa Heffner, Contracts Manager, lheffner@ccah-alliance.org, 831-430-2634</v>
      </c>
      <c r="T378" s="26"/>
    </row>
    <row r="379" spans="1:20" ht="30" x14ac:dyDescent="0.25">
      <c r="A379" s="27" t="str">
        <f>IF(AND(Table4[[#This Row],[Plan Code]]&lt;&gt;"",Table4[[#This Row],[Reporting Quarter]]&lt;&gt;"",Table4[[#This Row],[Reporting Year]]&lt;&gt;""),(_xlfn.CONCAT(ROW()-2,"_",Table4[[#This Row],[Plan Code]],"_",Table4[[#This Row],[Column1]],"_",Table4[[#This Row],[Reporting Quarter]],"_",RIGHT(Table4[[#This Row],[Reporting Year]],2))),"")</f>
        <v/>
      </c>
      <c r="B379" s="30"/>
      <c r="C379" s="27" t="str">
        <f>IF(Table4[[#This Row],[Plan Code]]&lt;&gt;"",(VLOOKUP(Table4[[#This Row],[Plan Code]],Table2[#All],2,TRUE)),"")</f>
        <v/>
      </c>
      <c r="D379" s="27" t="str">
        <f>IF(Table4[[#This Row],[Plan Code]]&lt;&gt;"",(VLOOKUP(Table4[[#This Row],[Plan Code]],Table2[#All],3,TRUE)),"")</f>
        <v/>
      </c>
      <c r="E379" s="30"/>
      <c r="F379" s="30"/>
      <c r="G379" s="31"/>
      <c r="H379" s="31"/>
      <c r="I379" s="31"/>
      <c r="J379" s="31"/>
      <c r="K379" s="31"/>
      <c r="L379" s="31"/>
      <c r="M379" s="31"/>
      <c r="N379" s="31"/>
      <c r="O379" s="31"/>
      <c r="P379" s="31"/>
      <c r="Q379" s="31"/>
      <c r="R379" s="42"/>
      <c r="S379" s="41" t="str">
        <f>_xlfn.CONCAT('Contact Info'!$B$3, ", ", 'Contact Info'!$B$4, ", ", 'Contact Info'!$B$5,", ", 'Contact Info'!$B$6)</f>
        <v>Lisa Heffner, Contracts Manager, lheffner@ccah-alliance.org, 831-430-2634</v>
      </c>
      <c r="T379" s="26"/>
    </row>
    <row r="380" spans="1:20" ht="30" x14ac:dyDescent="0.25">
      <c r="A380" s="27" t="str">
        <f>IF(AND(Table4[[#This Row],[Plan Code]]&lt;&gt;"",Table4[[#This Row],[Reporting Quarter]]&lt;&gt;"",Table4[[#This Row],[Reporting Year]]&lt;&gt;""),(_xlfn.CONCAT(ROW()-2,"_",Table4[[#This Row],[Plan Code]],"_",Table4[[#This Row],[Column1]],"_",Table4[[#This Row],[Reporting Quarter]],"_",RIGHT(Table4[[#This Row],[Reporting Year]],2))),"")</f>
        <v/>
      </c>
      <c r="B380" s="30"/>
      <c r="C380" s="27" t="str">
        <f>IF(Table4[[#This Row],[Plan Code]]&lt;&gt;"",(VLOOKUP(Table4[[#This Row],[Plan Code]],Table2[#All],2,TRUE)),"")</f>
        <v/>
      </c>
      <c r="D380" s="27" t="str">
        <f>IF(Table4[[#This Row],[Plan Code]]&lt;&gt;"",(VLOOKUP(Table4[[#This Row],[Plan Code]],Table2[#All],3,TRUE)),"")</f>
        <v/>
      </c>
      <c r="E380" s="30"/>
      <c r="F380" s="30"/>
      <c r="G380" s="31"/>
      <c r="H380" s="31"/>
      <c r="I380" s="31"/>
      <c r="J380" s="31"/>
      <c r="K380" s="31"/>
      <c r="L380" s="31"/>
      <c r="M380" s="31"/>
      <c r="N380" s="31"/>
      <c r="O380" s="31"/>
      <c r="P380" s="31"/>
      <c r="Q380" s="31"/>
      <c r="R380" s="42"/>
      <c r="S380" s="41" t="str">
        <f>_xlfn.CONCAT('Contact Info'!$B$3, ", ", 'Contact Info'!$B$4, ", ", 'Contact Info'!$B$5,", ", 'Contact Info'!$B$6)</f>
        <v>Lisa Heffner, Contracts Manager, lheffner@ccah-alliance.org, 831-430-2634</v>
      </c>
      <c r="T380" s="26"/>
    </row>
    <row r="381" spans="1:20" ht="30" x14ac:dyDescent="0.25">
      <c r="A381" s="27" t="str">
        <f>IF(AND(Table4[[#This Row],[Plan Code]]&lt;&gt;"",Table4[[#This Row],[Reporting Quarter]]&lt;&gt;"",Table4[[#This Row],[Reporting Year]]&lt;&gt;""),(_xlfn.CONCAT(ROW()-2,"_",Table4[[#This Row],[Plan Code]],"_",Table4[[#This Row],[Column1]],"_",Table4[[#This Row],[Reporting Quarter]],"_",RIGHT(Table4[[#This Row],[Reporting Year]],2))),"")</f>
        <v/>
      </c>
      <c r="B381" s="30"/>
      <c r="C381" s="27" t="str">
        <f>IF(Table4[[#This Row],[Plan Code]]&lt;&gt;"",(VLOOKUP(Table4[[#This Row],[Plan Code]],Table2[#All],2,TRUE)),"")</f>
        <v/>
      </c>
      <c r="D381" s="27" t="str">
        <f>IF(Table4[[#This Row],[Plan Code]]&lt;&gt;"",(VLOOKUP(Table4[[#This Row],[Plan Code]],Table2[#All],3,TRUE)),"")</f>
        <v/>
      </c>
      <c r="E381" s="30"/>
      <c r="F381" s="30"/>
      <c r="G381" s="31"/>
      <c r="H381" s="31"/>
      <c r="I381" s="31"/>
      <c r="J381" s="31"/>
      <c r="K381" s="31"/>
      <c r="L381" s="31"/>
      <c r="M381" s="31"/>
      <c r="N381" s="31"/>
      <c r="O381" s="31"/>
      <c r="P381" s="31"/>
      <c r="Q381" s="31"/>
      <c r="R381" s="42"/>
      <c r="S381" s="41" t="str">
        <f>_xlfn.CONCAT('Contact Info'!$B$3, ", ", 'Contact Info'!$B$4, ", ", 'Contact Info'!$B$5,", ", 'Contact Info'!$B$6)</f>
        <v>Lisa Heffner, Contracts Manager, lheffner@ccah-alliance.org, 831-430-2634</v>
      </c>
      <c r="T381" s="26"/>
    </row>
    <row r="382" spans="1:20" ht="30" x14ac:dyDescent="0.25">
      <c r="A382" s="27" t="str">
        <f>IF(AND(Table4[[#This Row],[Plan Code]]&lt;&gt;"",Table4[[#This Row],[Reporting Quarter]]&lt;&gt;"",Table4[[#This Row],[Reporting Year]]&lt;&gt;""),(_xlfn.CONCAT(ROW()-2,"_",Table4[[#This Row],[Plan Code]],"_",Table4[[#This Row],[Column1]],"_",Table4[[#This Row],[Reporting Quarter]],"_",RIGHT(Table4[[#This Row],[Reporting Year]],2))),"")</f>
        <v/>
      </c>
      <c r="B382" s="30"/>
      <c r="C382" s="27" t="str">
        <f>IF(Table4[[#This Row],[Plan Code]]&lt;&gt;"",(VLOOKUP(Table4[[#This Row],[Plan Code]],Table2[#All],2,TRUE)),"")</f>
        <v/>
      </c>
      <c r="D382" s="27" t="str">
        <f>IF(Table4[[#This Row],[Plan Code]]&lt;&gt;"",(VLOOKUP(Table4[[#This Row],[Plan Code]],Table2[#All],3,TRUE)),"")</f>
        <v/>
      </c>
      <c r="E382" s="30"/>
      <c r="F382" s="30"/>
      <c r="G382" s="31"/>
      <c r="H382" s="31"/>
      <c r="I382" s="31"/>
      <c r="J382" s="31"/>
      <c r="K382" s="31"/>
      <c r="L382" s="31"/>
      <c r="M382" s="31"/>
      <c r="N382" s="31"/>
      <c r="O382" s="31"/>
      <c r="P382" s="31"/>
      <c r="Q382" s="31"/>
      <c r="R382" s="42"/>
      <c r="S382" s="41" t="str">
        <f>_xlfn.CONCAT('Contact Info'!$B$3, ", ", 'Contact Info'!$B$4, ", ", 'Contact Info'!$B$5,", ", 'Contact Info'!$B$6)</f>
        <v>Lisa Heffner, Contracts Manager, lheffner@ccah-alliance.org, 831-430-2634</v>
      </c>
      <c r="T382" s="26"/>
    </row>
    <row r="383" spans="1:20" ht="30" x14ac:dyDescent="0.25">
      <c r="A383" s="27" t="str">
        <f>IF(AND(Table4[[#This Row],[Plan Code]]&lt;&gt;"",Table4[[#This Row],[Reporting Quarter]]&lt;&gt;"",Table4[[#This Row],[Reporting Year]]&lt;&gt;""),(_xlfn.CONCAT(ROW()-2,"_",Table4[[#This Row],[Plan Code]],"_",Table4[[#This Row],[Column1]],"_",Table4[[#This Row],[Reporting Quarter]],"_",RIGHT(Table4[[#This Row],[Reporting Year]],2))),"")</f>
        <v/>
      </c>
      <c r="B383" s="30"/>
      <c r="C383" s="27" t="str">
        <f>IF(Table4[[#This Row],[Plan Code]]&lt;&gt;"",(VLOOKUP(Table4[[#This Row],[Plan Code]],Table2[#All],2,TRUE)),"")</f>
        <v/>
      </c>
      <c r="D383" s="27" t="str">
        <f>IF(Table4[[#This Row],[Plan Code]]&lt;&gt;"",(VLOOKUP(Table4[[#This Row],[Plan Code]],Table2[#All],3,TRUE)),"")</f>
        <v/>
      </c>
      <c r="E383" s="30"/>
      <c r="F383" s="30"/>
      <c r="G383" s="31"/>
      <c r="H383" s="31"/>
      <c r="I383" s="31"/>
      <c r="J383" s="31"/>
      <c r="K383" s="31"/>
      <c r="L383" s="31"/>
      <c r="M383" s="31"/>
      <c r="N383" s="31"/>
      <c r="O383" s="31"/>
      <c r="P383" s="31"/>
      <c r="Q383" s="31"/>
      <c r="R383" s="42"/>
      <c r="S383" s="41" t="str">
        <f>_xlfn.CONCAT('Contact Info'!$B$3, ", ", 'Contact Info'!$B$4, ", ", 'Contact Info'!$B$5,", ", 'Contact Info'!$B$6)</f>
        <v>Lisa Heffner, Contracts Manager, lheffner@ccah-alliance.org, 831-430-2634</v>
      </c>
      <c r="T383" s="26"/>
    </row>
    <row r="384" spans="1:20" ht="30" x14ac:dyDescent="0.25">
      <c r="A384" s="27" t="str">
        <f>IF(AND(Table4[[#This Row],[Plan Code]]&lt;&gt;"",Table4[[#This Row],[Reporting Quarter]]&lt;&gt;"",Table4[[#This Row],[Reporting Year]]&lt;&gt;""),(_xlfn.CONCAT(ROW()-2,"_",Table4[[#This Row],[Plan Code]],"_",Table4[[#This Row],[Column1]],"_",Table4[[#This Row],[Reporting Quarter]],"_",RIGHT(Table4[[#This Row],[Reporting Year]],2))),"")</f>
        <v/>
      </c>
      <c r="B384" s="30"/>
      <c r="C384" s="27" t="str">
        <f>IF(Table4[[#This Row],[Plan Code]]&lt;&gt;"",(VLOOKUP(Table4[[#This Row],[Plan Code]],Table2[#All],2,TRUE)),"")</f>
        <v/>
      </c>
      <c r="D384" s="27" t="str">
        <f>IF(Table4[[#This Row],[Plan Code]]&lt;&gt;"",(VLOOKUP(Table4[[#This Row],[Plan Code]],Table2[#All],3,TRUE)),"")</f>
        <v/>
      </c>
      <c r="E384" s="30"/>
      <c r="F384" s="30"/>
      <c r="G384" s="31"/>
      <c r="H384" s="31"/>
      <c r="I384" s="31"/>
      <c r="J384" s="31"/>
      <c r="K384" s="31"/>
      <c r="L384" s="31"/>
      <c r="M384" s="31"/>
      <c r="N384" s="31"/>
      <c r="O384" s="31"/>
      <c r="P384" s="31"/>
      <c r="Q384" s="31"/>
      <c r="R384" s="42"/>
      <c r="S384" s="41" t="str">
        <f>_xlfn.CONCAT('Contact Info'!$B$3, ", ", 'Contact Info'!$B$4, ", ", 'Contact Info'!$B$5,", ", 'Contact Info'!$B$6)</f>
        <v>Lisa Heffner, Contracts Manager, lheffner@ccah-alliance.org, 831-430-2634</v>
      </c>
      <c r="T384" s="26"/>
    </row>
    <row r="385" spans="1:20" ht="30" x14ac:dyDescent="0.25">
      <c r="A385" s="27" t="str">
        <f>IF(AND(Table4[[#This Row],[Plan Code]]&lt;&gt;"",Table4[[#This Row],[Reporting Quarter]]&lt;&gt;"",Table4[[#This Row],[Reporting Year]]&lt;&gt;""),(_xlfn.CONCAT(ROW()-2,"_",Table4[[#This Row],[Plan Code]],"_",Table4[[#This Row],[Column1]],"_",Table4[[#This Row],[Reporting Quarter]],"_",RIGHT(Table4[[#This Row],[Reporting Year]],2))),"")</f>
        <v/>
      </c>
      <c r="B385" s="30"/>
      <c r="C385" s="27" t="str">
        <f>IF(Table4[[#This Row],[Plan Code]]&lt;&gt;"",(VLOOKUP(Table4[[#This Row],[Plan Code]],Table2[#All],2,TRUE)),"")</f>
        <v/>
      </c>
      <c r="D385" s="27" t="str">
        <f>IF(Table4[[#This Row],[Plan Code]]&lt;&gt;"",(VLOOKUP(Table4[[#This Row],[Plan Code]],Table2[#All],3,TRUE)),"")</f>
        <v/>
      </c>
      <c r="E385" s="30"/>
      <c r="F385" s="30"/>
      <c r="G385" s="31"/>
      <c r="H385" s="31"/>
      <c r="I385" s="31"/>
      <c r="J385" s="31"/>
      <c r="K385" s="31"/>
      <c r="L385" s="31"/>
      <c r="M385" s="31"/>
      <c r="N385" s="31"/>
      <c r="O385" s="31"/>
      <c r="P385" s="31"/>
      <c r="Q385" s="31"/>
      <c r="R385" s="42"/>
      <c r="S385" s="41" t="str">
        <f>_xlfn.CONCAT('Contact Info'!$B$3, ", ", 'Contact Info'!$B$4, ", ", 'Contact Info'!$B$5,", ", 'Contact Info'!$B$6)</f>
        <v>Lisa Heffner, Contracts Manager, lheffner@ccah-alliance.org, 831-430-2634</v>
      </c>
      <c r="T385" s="26"/>
    </row>
    <row r="386" spans="1:20" ht="30" x14ac:dyDescent="0.25">
      <c r="A386" s="27" t="str">
        <f>IF(AND(Table4[[#This Row],[Plan Code]]&lt;&gt;"",Table4[[#This Row],[Reporting Quarter]]&lt;&gt;"",Table4[[#This Row],[Reporting Year]]&lt;&gt;""),(_xlfn.CONCAT(ROW()-2,"_",Table4[[#This Row],[Plan Code]],"_",Table4[[#This Row],[Column1]],"_",Table4[[#This Row],[Reporting Quarter]],"_",RIGHT(Table4[[#This Row],[Reporting Year]],2))),"")</f>
        <v/>
      </c>
      <c r="B386" s="30"/>
      <c r="C386" s="27" t="str">
        <f>IF(Table4[[#This Row],[Plan Code]]&lt;&gt;"",(VLOOKUP(Table4[[#This Row],[Plan Code]],Table2[#All],2,TRUE)),"")</f>
        <v/>
      </c>
      <c r="D386" s="27" t="str">
        <f>IF(Table4[[#This Row],[Plan Code]]&lt;&gt;"",(VLOOKUP(Table4[[#This Row],[Plan Code]],Table2[#All],3,TRUE)),"")</f>
        <v/>
      </c>
      <c r="E386" s="30"/>
      <c r="F386" s="30"/>
      <c r="G386" s="31"/>
      <c r="H386" s="31"/>
      <c r="I386" s="31"/>
      <c r="J386" s="31"/>
      <c r="K386" s="31"/>
      <c r="L386" s="31"/>
      <c r="M386" s="31"/>
      <c r="N386" s="31"/>
      <c r="O386" s="31"/>
      <c r="P386" s="31"/>
      <c r="Q386" s="31"/>
      <c r="R386" s="42"/>
      <c r="S386" s="41" t="str">
        <f>_xlfn.CONCAT('Contact Info'!$B$3, ", ", 'Contact Info'!$B$4, ", ", 'Contact Info'!$B$5,", ", 'Contact Info'!$B$6)</f>
        <v>Lisa Heffner, Contracts Manager, lheffner@ccah-alliance.org, 831-430-2634</v>
      </c>
      <c r="T386" s="26"/>
    </row>
    <row r="387" spans="1:20" ht="30" x14ac:dyDescent="0.25">
      <c r="A387" s="27" t="str">
        <f>IF(AND(Table4[[#This Row],[Plan Code]]&lt;&gt;"",Table4[[#This Row],[Reporting Quarter]]&lt;&gt;"",Table4[[#This Row],[Reporting Year]]&lt;&gt;""),(_xlfn.CONCAT(ROW()-2,"_",Table4[[#This Row],[Plan Code]],"_",Table4[[#This Row],[Column1]],"_",Table4[[#This Row],[Reporting Quarter]],"_",RIGHT(Table4[[#This Row],[Reporting Year]],2))),"")</f>
        <v/>
      </c>
      <c r="B387" s="30"/>
      <c r="C387" s="27" t="str">
        <f>IF(Table4[[#This Row],[Plan Code]]&lt;&gt;"",(VLOOKUP(Table4[[#This Row],[Plan Code]],Table2[#All],2,TRUE)),"")</f>
        <v/>
      </c>
      <c r="D387" s="27" t="str">
        <f>IF(Table4[[#This Row],[Plan Code]]&lt;&gt;"",(VLOOKUP(Table4[[#This Row],[Plan Code]],Table2[#All],3,TRUE)),"")</f>
        <v/>
      </c>
      <c r="E387" s="30"/>
      <c r="F387" s="30"/>
      <c r="G387" s="31"/>
      <c r="H387" s="31"/>
      <c r="I387" s="31"/>
      <c r="J387" s="31"/>
      <c r="K387" s="31"/>
      <c r="L387" s="31"/>
      <c r="M387" s="31"/>
      <c r="N387" s="31"/>
      <c r="O387" s="31"/>
      <c r="P387" s="31"/>
      <c r="Q387" s="31"/>
      <c r="R387" s="42"/>
      <c r="S387" s="41" t="str">
        <f>_xlfn.CONCAT('Contact Info'!$B$3, ", ", 'Contact Info'!$B$4, ", ", 'Contact Info'!$B$5,", ", 'Contact Info'!$B$6)</f>
        <v>Lisa Heffner, Contracts Manager, lheffner@ccah-alliance.org, 831-430-2634</v>
      </c>
      <c r="T387" s="26"/>
    </row>
    <row r="388" spans="1:20" ht="30" x14ac:dyDescent="0.25">
      <c r="A388" s="27" t="str">
        <f>IF(AND(Table4[[#This Row],[Plan Code]]&lt;&gt;"",Table4[[#This Row],[Reporting Quarter]]&lt;&gt;"",Table4[[#This Row],[Reporting Year]]&lt;&gt;""),(_xlfn.CONCAT(ROW()-2,"_",Table4[[#This Row],[Plan Code]],"_",Table4[[#This Row],[Column1]],"_",Table4[[#This Row],[Reporting Quarter]],"_",RIGHT(Table4[[#This Row],[Reporting Year]],2))),"")</f>
        <v/>
      </c>
      <c r="B388" s="30"/>
      <c r="C388" s="27" t="str">
        <f>IF(Table4[[#This Row],[Plan Code]]&lt;&gt;"",(VLOOKUP(Table4[[#This Row],[Plan Code]],Table2[#All],2,TRUE)),"")</f>
        <v/>
      </c>
      <c r="D388" s="27" t="str">
        <f>IF(Table4[[#This Row],[Plan Code]]&lt;&gt;"",(VLOOKUP(Table4[[#This Row],[Plan Code]],Table2[#All],3,TRUE)),"")</f>
        <v/>
      </c>
      <c r="E388" s="30"/>
      <c r="F388" s="30"/>
      <c r="G388" s="31"/>
      <c r="H388" s="31"/>
      <c r="I388" s="31"/>
      <c r="J388" s="31"/>
      <c r="K388" s="31"/>
      <c r="L388" s="31"/>
      <c r="M388" s="31"/>
      <c r="N388" s="31"/>
      <c r="O388" s="31"/>
      <c r="P388" s="31"/>
      <c r="Q388" s="31"/>
      <c r="R388" s="42"/>
      <c r="S388" s="41" t="str">
        <f>_xlfn.CONCAT('Contact Info'!$B$3, ", ", 'Contact Info'!$B$4, ", ", 'Contact Info'!$B$5,", ", 'Contact Info'!$B$6)</f>
        <v>Lisa Heffner, Contracts Manager, lheffner@ccah-alliance.org, 831-430-2634</v>
      </c>
      <c r="T388" s="26"/>
    </row>
    <row r="389" spans="1:20" ht="30" x14ac:dyDescent="0.25">
      <c r="A389" s="27" t="str">
        <f>IF(AND(Table4[[#This Row],[Plan Code]]&lt;&gt;"",Table4[[#This Row],[Reporting Quarter]]&lt;&gt;"",Table4[[#This Row],[Reporting Year]]&lt;&gt;""),(_xlfn.CONCAT(ROW()-2,"_",Table4[[#This Row],[Plan Code]],"_",Table4[[#This Row],[Column1]],"_",Table4[[#This Row],[Reporting Quarter]],"_",RIGHT(Table4[[#This Row],[Reporting Year]],2))),"")</f>
        <v/>
      </c>
      <c r="B389" s="30"/>
      <c r="C389" s="27" t="str">
        <f>IF(Table4[[#This Row],[Plan Code]]&lt;&gt;"",(VLOOKUP(Table4[[#This Row],[Plan Code]],Table2[#All],2,TRUE)),"")</f>
        <v/>
      </c>
      <c r="D389" s="27" t="str">
        <f>IF(Table4[[#This Row],[Plan Code]]&lt;&gt;"",(VLOOKUP(Table4[[#This Row],[Plan Code]],Table2[#All],3,TRUE)),"")</f>
        <v/>
      </c>
      <c r="E389" s="30"/>
      <c r="F389" s="30"/>
      <c r="G389" s="31"/>
      <c r="H389" s="31"/>
      <c r="I389" s="31"/>
      <c r="J389" s="31"/>
      <c r="K389" s="31"/>
      <c r="L389" s="31"/>
      <c r="M389" s="31"/>
      <c r="N389" s="31"/>
      <c r="O389" s="31"/>
      <c r="P389" s="31"/>
      <c r="Q389" s="31"/>
      <c r="R389" s="42"/>
      <c r="S389" s="41" t="str">
        <f>_xlfn.CONCAT('Contact Info'!$B$3, ", ", 'Contact Info'!$B$4, ", ", 'Contact Info'!$B$5,", ", 'Contact Info'!$B$6)</f>
        <v>Lisa Heffner, Contracts Manager, lheffner@ccah-alliance.org, 831-430-2634</v>
      </c>
      <c r="T389" s="26"/>
    </row>
    <row r="390" spans="1:20" ht="30" x14ac:dyDescent="0.25">
      <c r="A390" s="27" t="str">
        <f>IF(AND(Table4[[#This Row],[Plan Code]]&lt;&gt;"",Table4[[#This Row],[Reporting Quarter]]&lt;&gt;"",Table4[[#This Row],[Reporting Year]]&lt;&gt;""),(_xlfn.CONCAT(ROW()-2,"_",Table4[[#This Row],[Plan Code]],"_",Table4[[#This Row],[Column1]],"_",Table4[[#This Row],[Reporting Quarter]],"_",RIGHT(Table4[[#This Row],[Reporting Year]],2))),"")</f>
        <v/>
      </c>
      <c r="B390" s="30"/>
      <c r="C390" s="27" t="str">
        <f>IF(Table4[[#This Row],[Plan Code]]&lt;&gt;"",(VLOOKUP(Table4[[#This Row],[Plan Code]],Table2[#All],2,TRUE)),"")</f>
        <v/>
      </c>
      <c r="D390" s="27" t="str">
        <f>IF(Table4[[#This Row],[Plan Code]]&lt;&gt;"",(VLOOKUP(Table4[[#This Row],[Plan Code]],Table2[#All],3,TRUE)),"")</f>
        <v/>
      </c>
      <c r="E390" s="30"/>
      <c r="F390" s="30"/>
      <c r="G390" s="31"/>
      <c r="H390" s="31"/>
      <c r="I390" s="31"/>
      <c r="J390" s="31"/>
      <c r="K390" s="31"/>
      <c r="L390" s="31"/>
      <c r="M390" s="31"/>
      <c r="N390" s="31"/>
      <c r="O390" s="31"/>
      <c r="P390" s="31"/>
      <c r="Q390" s="31"/>
      <c r="R390" s="42"/>
      <c r="S390" s="41" t="str">
        <f>_xlfn.CONCAT('Contact Info'!$B$3, ", ", 'Contact Info'!$B$4, ", ", 'Contact Info'!$B$5,", ", 'Contact Info'!$B$6)</f>
        <v>Lisa Heffner, Contracts Manager, lheffner@ccah-alliance.org, 831-430-2634</v>
      </c>
      <c r="T390" s="26"/>
    </row>
    <row r="391" spans="1:20" ht="30" x14ac:dyDescent="0.25">
      <c r="A391" s="27" t="str">
        <f>IF(AND(Table4[[#This Row],[Plan Code]]&lt;&gt;"",Table4[[#This Row],[Reporting Quarter]]&lt;&gt;"",Table4[[#This Row],[Reporting Year]]&lt;&gt;""),(_xlfn.CONCAT(ROW()-2,"_",Table4[[#This Row],[Plan Code]],"_",Table4[[#This Row],[Column1]],"_",Table4[[#This Row],[Reporting Quarter]],"_",RIGHT(Table4[[#This Row],[Reporting Year]],2))),"")</f>
        <v/>
      </c>
      <c r="B391" s="30"/>
      <c r="C391" s="27" t="str">
        <f>IF(Table4[[#This Row],[Plan Code]]&lt;&gt;"",(VLOOKUP(Table4[[#This Row],[Plan Code]],Table2[#All],2,TRUE)),"")</f>
        <v/>
      </c>
      <c r="D391" s="27" t="str">
        <f>IF(Table4[[#This Row],[Plan Code]]&lt;&gt;"",(VLOOKUP(Table4[[#This Row],[Plan Code]],Table2[#All],3,TRUE)),"")</f>
        <v/>
      </c>
      <c r="E391" s="30"/>
      <c r="F391" s="30"/>
      <c r="G391" s="31"/>
      <c r="H391" s="31"/>
      <c r="I391" s="31"/>
      <c r="J391" s="31"/>
      <c r="K391" s="31"/>
      <c r="L391" s="31"/>
      <c r="M391" s="31"/>
      <c r="N391" s="31"/>
      <c r="O391" s="31"/>
      <c r="P391" s="31"/>
      <c r="Q391" s="31"/>
      <c r="R391" s="42"/>
      <c r="S391" s="41" t="str">
        <f>_xlfn.CONCAT('Contact Info'!$B$3, ", ", 'Contact Info'!$B$4, ", ", 'Contact Info'!$B$5,", ", 'Contact Info'!$B$6)</f>
        <v>Lisa Heffner, Contracts Manager, lheffner@ccah-alliance.org, 831-430-2634</v>
      </c>
      <c r="T391" s="26"/>
    </row>
    <row r="392" spans="1:20" ht="30" x14ac:dyDescent="0.25">
      <c r="A392" s="27" t="str">
        <f>IF(AND(Table4[[#This Row],[Plan Code]]&lt;&gt;"",Table4[[#This Row],[Reporting Quarter]]&lt;&gt;"",Table4[[#This Row],[Reporting Year]]&lt;&gt;""),(_xlfn.CONCAT(ROW()-2,"_",Table4[[#This Row],[Plan Code]],"_",Table4[[#This Row],[Column1]],"_",Table4[[#This Row],[Reporting Quarter]],"_",RIGHT(Table4[[#This Row],[Reporting Year]],2))),"")</f>
        <v/>
      </c>
      <c r="B392" s="30"/>
      <c r="C392" s="27" t="str">
        <f>IF(Table4[[#This Row],[Plan Code]]&lt;&gt;"",(VLOOKUP(Table4[[#This Row],[Plan Code]],Table2[#All],2,TRUE)),"")</f>
        <v/>
      </c>
      <c r="D392" s="27" t="str">
        <f>IF(Table4[[#This Row],[Plan Code]]&lt;&gt;"",(VLOOKUP(Table4[[#This Row],[Plan Code]],Table2[#All],3,TRUE)),"")</f>
        <v/>
      </c>
      <c r="E392" s="30"/>
      <c r="F392" s="30"/>
      <c r="G392" s="31"/>
      <c r="H392" s="31"/>
      <c r="I392" s="31"/>
      <c r="J392" s="31"/>
      <c r="K392" s="31"/>
      <c r="L392" s="31"/>
      <c r="M392" s="31"/>
      <c r="N392" s="31"/>
      <c r="O392" s="31"/>
      <c r="P392" s="31"/>
      <c r="Q392" s="31"/>
      <c r="R392" s="42"/>
      <c r="S392" s="41" t="str">
        <f>_xlfn.CONCAT('Contact Info'!$B$3, ", ", 'Contact Info'!$B$4, ", ", 'Contact Info'!$B$5,", ", 'Contact Info'!$B$6)</f>
        <v>Lisa Heffner, Contracts Manager, lheffner@ccah-alliance.org, 831-430-2634</v>
      </c>
      <c r="T392" s="26"/>
    </row>
    <row r="393" spans="1:20" ht="30" x14ac:dyDescent="0.25">
      <c r="A393" s="27" t="str">
        <f>IF(AND(Table4[[#This Row],[Plan Code]]&lt;&gt;"",Table4[[#This Row],[Reporting Quarter]]&lt;&gt;"",Table4[[#This Row],[Reporting Year]]&lt;&gt;""),(_xlfn.CONCAT(ROW()-2,"_",Table4[[#This Row],[Plan Code]],"_",Table4[[#This Row],[Column1]],"_",Table4[[#This Row],[Reporting Quarter]],"_",RIGHT(Table4[[#This Row],[Reporting Year]],2))),"")</f>
        <v/>
      </c>
      <c r="B393" s="30"/>
      <c r="C393" s="27" t="str">
        <f>IF(Table4[[#This Row],[Plan Code]]&lt;&gt;"",(VLOOKUP(Table4[[#This Row],[Plan Code]],Table2[#All],2,TRUE)),"")</f>
        <v/>
      </c>
      <c r="D393" s="27" t="str">
        <f>IF(Table4[[#This Row],[Plan Code]]&lt;&gt;"",(VLOOKUP(Table4[[#This Row],[Plan Code]],Table2[#All],3,TRUE)),"")</f>
        <v/>
      </c>
      <c r="E393" s="30"/>
      <c r="F393" s="30"/>
      <c r="G393" s="31"/>
      <c r="H393" s="31"/>
      <c r="I393" s="31"/>
      <c r="J393" s="31"/>
      <c r="K393" s="31"/>
      <c r="L393" s="31"/>
      <c r="M393" s="31"/>
      <c r="N393" s="31"/>
      <c r="O393" s="31"/>
      <c r="P393" s="31"/>
      <c r="Q393" s="31"/>
      <c r="R393" s="42"/>
      <c r="S393" s="41" t="str">
        <f>_xlfn.CONCAT('Contact Info'!$B$3, ", ", 'Contact Info'!$B$4, ", ", 'Contact Info'!$B$5,", ", 'Contact Info'!$B$6)</f>
        <v>Lisa Heffner, Contracts Manager, lheffner@ccah-alliance.org, 831-430-2634</v>
      </c>
      <c r="T393" s="26"/>
    </row>
    <row r="394" spans="1:20" ht="30" x14ac:dyDescent="0.25">
      <c r="A394" s="27" t="str">
        <f>IF(AND(Table4[[#This Row],[Plan Code]]&lt;&gt;"",Table4[[#This Row],[Reporting Quarter]]&lt;&gt;"",Table4[[#This Row],[Reporting Year]]&lt;&gt;""),(_xlfn.CONCAT(ROW()-2,"_",Table4[[#This Row],[Plan Code]],"_",Table4[[#This Row],[Column1]],"_",Table4[[#This Row],[Reporting Quarter]],"_",RIGHT(Table4[[#This Row],[Reporting Year]],2))),"")</f>
        <v/>
      </c>
      <c r="B394" s="30"/>
      <c r="C394" s="27" t="str">
        <f>IF(Table4[[#This Row],[Plan Code]]&lt;&gt;"",(VLOOKUP(Table4[[#This Row],[Plan Code]],Table2[#All],2,TRUE)),"")</f>
        <v/>
      </c>
      <c r="D394" s="27" t="str">
        <f>IF(Table4[[#This Row],[Plan Code]]&lt;&gt;"",(VLOOKUP(Table4[[#This Row],[Plan Code]],Table2[#All],3,TRUE)),"")</f>
        <v/>
      </c>
      <c r="E394" s="30"/>
      <c r="F394" s="30"/>
      <c r="G394" s="31"/>
      <c r="H394" s="31"/>
      <c r="I394" s="31"/>
      <c r="J394" s="31"/>
      <c r="K394" s="31"/>
      <c r="L394" s="31"/>
      <c r="M394" s="31"/>
      <c r="N394" s="31"/>
      <c r="O394" s="31"/>
      <c r="P394" s="31"/>
      <c r="Q394" s="31"/>
      <c r="R394" s="42"/>
      <c r="S394" s="41" t="str">
        <f>_xlfn.CONCAT('Contact Info'!$B$3, ", ", 'Contact Info'!$B$4, ", ", 'Contact Info'!$B$5,", ", 'Contact Info'!$B$6)</f>
        <v>Lisa Heffner, Contracts Manager, lheffner@ccah-alliance.org, 831-430-2634</v>
      </c>
      <c r="T394" s="26"/>
    </row>
    <row r="395" spans="1:20" ht="30" x14ac:dyDescent="0.25">
      <c r="A395" s="27" t="str">
        <f>IF(AND(Table4[[#This Row],[Plan Code]]&lt;&gt;"",Table4[[#This Row],[Reporting Quarter]]&lt;&gt;"",Table4[[#This Row],[Reporting Year]]&lt;&gt;""),(_xlfn.CONCAT(ROW()-2,"_",Table4[[#This Row],[Plan Code]],"_",Table4[[#This Row],[Column1]],"_",Table4[[#This Row],[Reporting Quarter]],"_",RIGHT(Table4[[#This Row],[Reporting Year]],2))),"")</f>
        <v/>
      </c>
      <c r="B395" s="30"/>
      <c r="C395" s="27" t="str">
        <f>IF(Table4[[#This Row],[Plan Code]]&lt;&gt;"",(VLOOKUP(Table4[[#This Row],[Plan Code]],Table2[#All],2,TRUE)),"")</f>
        <v/>
      </c>
      <c r="D395" s="27" t="str">
        <f>IF(Table4[[#This Row],[Plan Code]]&lt;&gt;"",(VLOOKUP(Table4[[#This Row],[Plan Code]],Table2[#All],3,TRUE)),"")</f>
        <v/>
      </c>
      <c r="E395" s="30"/>
      <c r="F395" s="30"/>
      <c r="G395" s="31"/>
      <c r="H395" s="31"/>
      <c r="I395" s="31"/>
      <c r="J395" s="31"/>
      <c r="K395" s="31"/>
      <c r="L395" s="31"/>
      <c r="M395" s="31"/>
      <c r="N395" s="31"/>
      <c r="O395" s="31"/>
      <c r="P395" s="31"/>
      <c r="Q395" s="31"/>
      <c r="R395" s="42"/>
      <c r="S395" s="41" t="str">
        <f>_xlfn.CONCAT('Contact Info'!$B$3, ", ", 'Contact Info'!$B$4, ", ", 'Contact Info'!$B$5,", ", 'Contact Info'!$B$6)</f>
        <v>Lisa Heffner, Contracts Manager, lheffner@ccah-alliance.org, 831-430-2634</v>
      </c>
      <c r="T395" s="26"/>
    </row>
    <row r="396" spans="1:20" ht="30" x14ac:dyDescent="0.25">
      <c r="A396" s="27" t="str">
        <f>IF(AND(Table4[[#This Row],[Plan Code]]&lt;&gt;"",Table4[[#This Row],[Reporting Quarter]]&lt;&gt;"",Table4[[#This Row],[Reporting Year]]&lt;&gt;""),(_xlfn.CONCAT(ROW()-2,"_",Table4[[#This Row],[Plan Code]],"_",Table4[[#This Row],[Column1]],"_",Table4[[#This Row],[Reporting Quarter]],"_",RIGHT(Table4[[#This Row],[Reporting Year]],2))),"")</f>
        <v/>
      </c>
      <c r="B396" s="30"/>
      <c r="C396" s="27" t="str">
        <f>IF(Table4[[#This Row],[Plan Code]]&lt;&gt;"",(VLOOKUP(Table4[[#This Row],[Plan Code]],Table2[#All],2,TRUE)),"")</f>
        <v/>
      </c>
      <c r="D396" s="27" t="str">
        <f>IF(Table4[[#This Row],[Plan Code]]&lt;&gt;"",(VLOOKUP(Table4[[#This Row],[Plan Code]],Table2[#All],3,TRUE)),"")</f>
        <v/>
      </c>
      <c r="E396" s="30"/>
      <c r="F396" s="30"/>
      <c r="G396" s="31"/>
      <c r="H396" s="31"/>
      <c r="I396" s="31"/>
      <c r="J396" s="31"/>
      <c r="K396" s="31"/>
      <c r="L396" s="31"/>
      <c r="M396" s="31"/>
      <c r="N396" s="31"/>
      <c r="O396" s="31"/>
      <c r="P396" s="31"/>
      <c r="Q396" s="31"/>
      <c r="R396" s="42"/>
      <c r="S396" s="41" t="str">
        <f>_xlfn.CONCAT('Contact Info'!$B$3, ", ", 'Contact Info'!$B$4, ", ", 'Contact Info'!$B$5,", ", 'Contact Info'!$B$6)</f>
        <v>Lisa Heffner, Contracts Manager, lheffner@ccah-alliance.org, 831-430-2634</v>
      </c>
      <c r="T396" s="26"/>
    </row>
    <row r="397" spans="1:20" ht="30" x14ac:dyDescent="0.25">
      <c r="A397" s="27" t="str">
        <f>IF(AND(Table4[[#This Row],[Plan Code]]&lt;&gt;"",Table4[[#This Row],[Reporting Quarter]]&lt;&gt;"",Table4[[#This Row],[Reporting Year]]&lt;&gt;""),(_xlfn.CONCAT(ROW()-2,"_",Table4[[#This Row],[Plan Code]],"_",Table4[[#This Row],[Column1]],"_",Table4[[#This Row],[Reporting Quarter]],"_",RIGHT(Table4[[#This Row],[Reporting Year]],2))),"")</f>
        <v/>
      </c>
      <c r="B397" s="30"/>
      <c r="C397" s="27" t="str">
        <f>IF(Table4[[#This Row],[Plan Code]]&lt;&gt;"",(VLOOKUP(Table4[[#This Row],[Plan Code]],Table2[#All],2,TRUE)),"")</f>
        <v/>
      </c>
      <c r="D397" s="27" t="str">
        <f>IF(Table4[[#This Row],[Plan Code]]&lt;&gt;"",(VLOOKUP(Table4[[#This Row],[Plan Code]],Table2[#All],3,TRUE)),"")</f>
        <v/>
      </c>
      <c r="E397" s="30"/>
      <c r="F397" s="30"/>
      <c r="G397" s="31"/>
      <c r="H397" s="31"/>
      <c r="I397" s="31"/>
      <c r="J397" s="31"/>
      <c r="K397" s="31"/>
      <c r="L397" s="31"/>
      <c r="M397" s="31"/>
      <c r="N397" s="31"/>
      <c r="O397" s="31"/>
      <c r="P397" s="31"/>
      <c r="Q397" s="31"/>
      <c r="R397" s="42"/>
      <c r="S397" s="41" t="str">
        <f>_xlfn.CONCAT('Contact Info'!$B$3, ", ", 'Contact Info'!$B$4, ", ", 'Contact Info'!$B$5,", ", 'Contact Info'!$B$6)</f>
        <v>Lisa Heffner, Contracts Manager, lheffner@ccah-alliance.org, 831-430-2634</v>
      </c>
      <c r="T397" s="26"/>
    </row>
    <row r="398" spans="1:20" ht="30" x14ac:dyDescent="0.25">
      <c r="A398" s="27" t="str">
        <f>IF(AND(Table4[[#This Row],[Plan Code]]&lt;&gt;"",Table4[[#This Row],[Reporting Quarter]]&lt;&gt;"",Table4[[#This Row],[Reporting Year]]&lt;&gt;""),(_xlfn.CONCAT(ROW()-2,"_",Table4[[#This Row],[Plan Code]],"_",Table4[[#This Row],[Column1]],"_",Table4[[#This Row],[Reporting Quarter]],"_",RIGHT(Table4[[#This Row],[Reporting Year]],2))),"")</f>
        <v/>
      </c>
      <c r="B398" s="30"/>
      <c r="C398" s="27" t="str">
        <f>IF(Table4[[#This Row],[Plan Code]]&lt;&gt;"",(VLOOKUP(Table4[[#This Row],[Plan Code]],Table2[#All],2,TRUE)),"")</f>
        <v/>
      </c>
      <c r="D398" s="27" t="str">
        <f>IF(Table4[[#This Row],[Plan Code]]&lt;&gt;"",(VLOOKUP(Table4[[#This Row],[Plan Code]],Table2[#All],3,TRUE)),"")</f>
        <v/>
      </c>
      <c r="E398" s="30"/>
      <c r="F398" s="30"/>
      <c r="G398" s="31"/>
      <c r="H398" s="31"/>
      <c r="I398" s="31"/>
      <c r="J398" s="31"/>
      <c r="K398" s="31"/>
      <c r="L398" s="31"/>
      <c r="M398" s="31"/>
      <c r="N398" s="31"/>
      <c r="O398" s="31"/>
      <c r="P398" s="31"/>
      <c r="Q398" s="31"/>
      <c r="R398" s="42"/>
      <c r="S398" s="41" t="str">
        <f>_xlfn.CONCAT('Contact Info'!$B$3, ", ", 'Contact Info'!$B$4, ", ", 'Contact Info'!$B$5,", ", 'Contact Info'!$B$6)</f>
        <v>Lisa Heffner, Contracts Manager, lheffner@ccah-alliance.org, 831-430-2634</v>
      </c>
      <c r="T398" s="26"/>
    </row>
    <row r="399" spans="1:20" ht="30" x14ac:dyDescent="0.25">
      <c r="A399" s="27" t="str">
        <f>IF(AND(Table4[[#This Row],[Plan Code]]&lt;&gt;"",Table4[[#This Row],[Reporting Quarter]]&lt;&gt;"",Table4[[#This Row],[Reporting Year]]&lt;&gt;""),(_xlfn.CONCAT(ROW()-2,"_",Table4[[#This Row],[Plan Code]],"_",Table4[[#This Row],[Column1]],"_",Table4[[#This Row],[Reporting Quarter]],"_",RIGHT(Table4[[#This Row],[Reporting Year]],2))),"")</f>
        <v/>
      </c>
      <c r="B399" s="30"/>
      <c r="C399" s="27" t="str">
        <f>IF(Table4[[#This Row],[Plan Code]]&lt;&gt;"",(VLOOKUP(Table4[[#This Row],[Plan Code]],Table2[#All],2,TRUE)),"")</f>
        <v/>
      </c>
      <c r="D399" s="27" t="str">
        <f>IF(Table4[[#This Row],[Plan Code]]&lt;&gt;"",(VLOOKUP(Table4[[#This Row],[Plan Code]],Table2[#All],3,TRUE)),"")</f>
        <v/>
      </c>
      <c r="E399" s="30"/>
      <c r="F399" s="30"/>
      <c r="G399" s="31"/>
      <c r="H399" s="31"/>
      <c r="I399" s="31"/>
      <c r="J399" s="31"/>
      <c r="K399" s="31"/>
      <c r="L399" s="31"/>
      <c r="M399" s="31"/>
      <c r="N399" s="31"/>
      <c r="O399" s="31"/>
      <c r="P399" s="31"/>
      <c r="Q399" s="31"/>
      <c r="R399" s="42"/>
      <c r="S399" s="41" t="str">
        <f>_xlfn.CONCAT('Contact Info'!$B$3, ", ", 'Contact Info'!$B$4, ", ", 'Contact Info'!$B$5,", ", 'Contact Info'!$B$6)</f>
        <v>Lisa Heffner, Contracts Manager, lheffner@ccah-alliance.org, 831-430-2634</v>
      </c>
      <c r="T399" s="26"/>
    </row>
    <row r="400" spans="1:20" ht="30" x14ac:dyDescent="0.25">
      <c r="A400" s="27" t="str">
        <f>IF(AND(Table4[[#This Row],[Plan Code]]&lt;&gt;"",Table4[[#This Row],[Reporting Quarter]]&lt;&gt;"",Table4[[#This Row],[Reporting Year]]&lt;&gt;""),(_xlfn.CONCAT(ROW()-2,"_",Table4[[#This Row],[Plan Code]],"_",Table4[[#This Row],[Column1]],"_",Table4[[#This Row],[Reporting Quarter]],"_",RIGHT(Table4[[#This Row],[Reporting Year]],2))),"")</f>
        <v/>
      </c>
      <c r="B400" s="30"/>
      <c r="C400" s="27" t="str">
        <f>IF(Table4[[#This Row],[Plan Code]]&lt;&gt;"",(VLOOKUP(Table4[[#This Row],[Plan Code]],Table2[#All],2,TRUE)),"")</f>
        <v/>
      </c>
      <c r="D400" s="27" t="str">
        <f>IF(Table4[[#This Row],[Plan Code]]&lt;&gt;"",(VLOOKUP(Table4[[#This Row],[Plan Code]],Table2[#All],3,TRUE)),"")</f>
        <v/>
      </c>
      <c r="E400" s="30"/>
      <c r="F400" s="30"/>
      <c r="G400" s="31"/>
      <c r="H400" s="31"/>
      <c r="I400" s="31"/>
      <c r="J400" s="31"/>
      <c r="K400" s="31"/>
      <c r="L400" s="31"/>
      <c r="M400" s="31"/>
      <c r="N400" s="31"/>
      <c r="O400" s="31"/>
      <c r="P400" s="31"/>
      <c r="Q400" s="31"/>
      <c r="R400" s="42"/>
      <c r="S400" s="41" t="str">
        <f>_xlfn.CONCAT('Contact Info'!$B$3, ", ", 'Contact Info'!$B$4, ", ", 'Contact Info'!$B$5,", ", 'Contact Info'!$B$6)</f>
        <v>Lisa Heffner, Contracts Manager, lheffner@ccah-alliance.org, 831-430-2634</v>
      </c>
      <c r="T400" s="26"/>
    </row>
    <row r="401" spans="1:20" ht="30" x14ac:dyDescent="0.25">
      <c r="A401" s="27" t="str">
        <f>IF(AND(Table4[[#This Row],[Plan Code]]&lt;&gt;"",Table4[[#This Row],[Reporting Quarter]]&lt;&gt;"",Table4[[#This Row],[Reporting Year]]&lt;&gt;""),(_xlfn.CONCAT(ROW()-2,"_",Table4[[#This Row],[Plan Code]],"_",Table4[[#This Row],[Column1]],"_",Table4[[#This Row],[Reporting Quarter]],"_",RIGHT(Table4[[#This Row],[Reporting Year]],2))),"")</f>
        <v/>
      </c>
      <c r="B401" s="30"/>
      <c r="C401" s="27" t="str">
        <f>IF(Table4[[#This Row],[Plan Code]]&lt;&gt;"",(VLOOKUP(Table4[[#This Row],[Plan Code]],Table2[#All],2,TRUE)),"")</f>
        <v/>
      </c>
      <c r="D401" s="27" t="str">
        <f>IF(Table4[[#This Row],[Plan Code]]&lt;&gt;"",(VLOOKUP(Table4[[#This Row],[Plan Code]],Table2[#All],3,TRUE)),"")</f>
        <v/>
      </c>
      <c r="E401" s="30"/>
      <c r="F401" s="30"/>
      <c r="G401" s="31"/>
      <c r="H401" s="31"/>
      <c r="I401" s="31"/>
      <c r="J401" s="31"/>
      <c r="K401" s="31"/>
      <c r="L401" s="31"/>
      <c r="M401" s="31"/>
      <c r="N401" s="31"/>
      <c r="O401" s="31"/>
      <c r="P401" s="31"/>
      <c r="Q401" s="31"/>
      <c r="R401" s="42"/>
      <c r="S401" s="41" t="str">
        <f>_xlfn.CONCAT('Contact Info'!$B$3, ", ", 'Contact Info'!$B$4, ", ", 'Contact Info'!$B$5,", ", 'Contact Info'!$B$6)</f>
        <v>Lisa Heffner, Contracts Manager, lheffner@ccah-alliance.org, 831-430-2634</v>
      </c>
      <c r="T401" s="26"/>
    </row>
    <row r="402" spans="1:20" ht="30" x14ac:dyDescent="0.25">
      <c r="A402" s="27" t="str">
        <f>IF(AND(Table4[[#This Row],[Plan Code]]&lt;&gt;"",Table4[[#This Row],[Reporting Quarter]]&lt;&gt;"",Table4[[#This Row],[Reporting Year]]&lt;&gt;""),(_xlfn.CONCAT(ROW()-2,"_",Table4[[#This Row],[Plan Code]],"_",Table4[[#This Row],[Column1]],"_",Table4[[#This Row],[Reporting Quarter]],"_",RIGHT(Table4[[#This Row],[Reporting Year]],2))),"")</f>
        <v/>
      </c>
      <c r="B402" s="30"/>
      <c r="C402" s="27" t="str">
        <f>IF(Table4[[#This Row],[Plan Code]]&lt;&gt;"",(VLOOKUP(Table4[[#This Row],[Plan Code]],Table2[#All],2,TRUE)),"")</f>
        <v/>
      </c>
      <c r="D402" s="27" t="str">
        <f>IF(Table4[[#This Row],[Plan Code]]&lt;&gt;"",(VLOOKUP(Table4[[#This Row],[Plan Code]],Table2[#All],3,TRUE)),"")</f>
        <v/>
      </c>
      <c r="E402" s="30"/>
      <c r="F402" s="30"/>
      <c r="G402" s="31"/>
      <c r="H402" s="31"/>
      <c r="I402" s="31"/>
      <c r="J402" s="31"/>
      <c r="K402" s="31"/>
      <c r="L402" s="31"/>
      <c r="M402" s="31"/>
      <c r="N402" s="31"/>
      <c r="O402" s="31"/>
      <c r="P402" s="31"/>
      <c r="Q402" s="31"/>
      <c r="R402" s="42"/>
      <c r="S402" s="41" t="str">
        <f>_xlfn.CONCAT('Contact Info'!$B$3, ", ", 'Contact Info'!$B$4, ", ", 'Contact Info'!$B$5,", ", 'Contact Info'!$B$6)</f>
        <v>Lisa Heffner, Contracts Manager, lheffner@ccah-alliance.org, 831-430-2634</v>
      </c>
      <c r="T402" s="26"/>
    </row>
    <row r="403" spans="1:20" ht="30" x14ac:dyDescent="0.25">
      <c r="A403" s="27" t="str">
        <f>IF(AND(Table4[[#This Row],[Plan Code]]&lt;&gt;"",Table4[[#This Row],[Reporting Quarter]]&lt;&gt;"",Table4[[#This Row],[Reporting Year]]&lt;&gt;""),(_xlfn.CONCAT(ROW()-2,"_",Table4[[#This Row],[Plan Code]],"_",Table4[[#This Row],[Column1]],"_",Table4[[#This Row],[Reporting Quarter]],"_",RIGHT(Table4[[#This Row],[Reporting Year]],2))),"")</f>
        <v/>
      </c>
      <c r="B403" s="30"/>
      <c r="C403" s="27" t="str">
        <f>IF(Table4[[#This Row],[Plan Code]]&lt;&gt;"",(VLOOKUP(Table4[[#This Row],[Plan Code]],Table2[#All],2,TRUE)),"")</f>
        <v/>
      </c>
      <c r="D403" s="27" t="str">
        <f>IF(Table4[[#This Row],[Plan Code]]&lt;&gt;"",(VLOOKUP(Table4[[#This Row],[Plan Code]],Table2[#All],3,TRUE)),"")</f>
        <v/>
      </c>
      <c r="E403" s="30"/>
      <c r="F403" s="30"/>
      <c r="G403" s="31"/>
      <c r="H403" s="31"/>
      <c r="I403" s="31"/>
      <c r="J403" s="31"/>
      <c r="K403" s="31"/>
      <c r="L403" s="31"/>
      <c r="M403" s="31"/>
      <c r="N403" s="31"/>
      <c r="O403" s="31"/>
      <c r="P403" s="31"/>
      <c r="Q403" s="31"/>
      <c r="R403" s="42"/>
      <c r="S403" s="41" t="str">
        <f>_xlfn.CONCAT('Contact Info'!$B$3, ", ", 'Contact Info'!$B$4, ", ", 'Contact Info'!$B$5,", ", 'Contact Info'!$B$6)</f>
        <v>Lisa Heffner, Contracts Manager, lheffner@ccah-alliance.org, 831-430-2634</v>
      </c>
      <c r="T403" s="26"/>
    </row>
    <row r="404" spans="1:20" ht="30" x14ac:dyDescent="0.25">
      <c r="A404" s="27" t="str">
        <f>IF(AND(Table4[[#This Row],[Plan Code]]&lt;&gt;"",Table4[[#This Row],[Reporting Quarter]]&lt;&gt;"",Table4[[#This Row],[Reporting Year]]&lt;&gt;""),(_xlfn.CONCAT(ROW()-2,"_",Table4[[#This Row],[Plan Code]],"_",Table4[[#This Row],[Column1]],"_",Table4[[#This Row],[Reporting Quarter]],"_",RIGHT(Table4[[#This Row],[Reporting Year]],2))),"")</f>
        <v/>
      </c>
      <c r="B404" s="30"/>
      <c r="C404" s="27" t="str">
        <f>IF(Table4[[#This Row],[Plan Code]]&lt;&gt;"",(VLOOKUP(Table4[[#This Row],[Plan Code]],Table2[#All],2,TRUE)),"")</f>
        <v/>
      </c>
      <c r="D404" s="27" t="str">
        <f>IF(Table4[[#This Row],[Plan Code]]&lt;&gt;"",(VLOOKUP(Table4[[#This Row],[Plan Code]],Table2[#All],3,TRUE)),"")</f>
        <v/>
      </c>
      <c r="E404" s="30"/>
      <c r="F404" s="30"/>
      <c r="G404" s="31"/>
      <c r="H404" s="31"/>
      <c r="I404" s="31"/>
      <c r="J404" s="31"/>
      <c r="K404" s="31"/>
      <c r="L404" s="31"/>
      <c r="M404" s="31"/>
      <c r="N404" s="31"/>
      <c r="O404" s="31"/>
      <c r="P404" s="31"/>
      <c r="Q404" s="31"/>
      <c r="R404" s="42"/>
      <c r="S404" s="41" t="str">
        <f>_xlfn.CONCAT('Contact Info'!$B$3, ", ", 'Contact Info'!$B$4, ", ", 'Contact Info'!$B$5,", ", 'Contact Info'!$B$6)</f>
        <v>Lisa Heffner, Contracts Manager, lheffner@ccah-alliance.org, 831-430-2634</v>
      </c>
      <c r="T404" s="26"/>
    </row>
    <row r="405" spans="1:20" ht="30" x14ac:dyDescent="0.25">
      <c r="A405" s="27" t="str">
        <f>IF(AND(Table4[[#This Row],[Plan Code]]&lt;&gt;"",Table4[[#This Row],[Reporting Quarter]]&lt;&gt;"",Table4[[#This Row],[Reporting Year]]&lt;&gt;""),(_xlfn.CONCAT(ROW()-2,"_",Table4[[#This Row],[Plan Code]],"_",Table4[[#This Row],[Column1]],"_",Table4[[#This Row],[Reporting Quarter]],"_",RIGHT(Table4[[#This Row],[Reporting Year]],2))),"")</f>
        <v/>
      </c>
      <c r="B405" s="30"/>
      <c r="C405" s="27" t="str">
        <f>IF(Table4[[#This Row],[Plan Code]]&lt;&gt;"",(VLOOKUP(Table4[[#This Row],[Plan Code]],Table2[#All],2,TRUE)),"")</f>
        <v/>
      </c>
      <c r="D405" s="27" t="str">
        <f>IF(Table4[[#This Row],[Plan Code]]&lt;&gt;"",(VLOOKUP(Table4[[#This Row],[Plan Code]],Table2[#All],3,TRUE)),"")</f>
        <v/>
      </c>
      <c r="E405" s="30"/>
      <c r="F405" s="30"/>
      <c r="G405" s="31"/>
      <c r="H405" s="31"/>
      <c r="I405" s="31"/>
      <c r="J405" s="31"/>
      <c r="K405" s="31"/>
      <c r="L405" s="31"/>
      <c r="M405" s="31"/>
      <c r="N405" s="31"/>
      <c r="O405" s="31"/>
      <c r="P405" s="31"/>
      <c r="Q405" s="31"/>
      <c r="R405" s="42"/>
      <c r="S405" s="41" t="str">
        <f>_xlfn.CONCAT('Contact Info'!$B$3, ", ", 'Contact Info'!$B$4, ", ", 'Contact Info'!$B$5,", ", 'Contact Info'!$B$6)</f>
        <v>Lisa Heffner, Contracts Manager, lheffner@ccah-alliance.org, 831-430-2634</v>
      </c>
      <c r="T405" s="26"/>
    </row>
    <row r="406" spans="1:20" ht="30" x14ac:dyDescent="0.25">
      <c r="A406" s="27" t="str">
        <f>IF(AND(Table4[[#This Row],[Plan Code]]&lt;&gt;"",Table4[[#This Row],[Reporting Quarter]]&lt;&gt;"",Table4[[#This Row],[Reporting Year]]&lt;&gt;""),(_xlfn.CONCAT(ROW()-2,"_",Table4[[#This Row],[Plan Code]],"_",Table4[[#This Row],[Column1]],"_",Table4[[#This Row],[Reporting Quarter]],"_",RIGHT(Table4[[#This Row],[Reporting Year]],2))),"")</f>
        <v/>
      </c>
      <c r="B406" s="30"/>
      <c r="C406" s="27" t="str">
        <f>IF(Table4[[#This Row],[Plan Code]]&lt;&gt;"",(VLOOKUP(Table4[[#This Row],[Plan Code]],Table2[#All],2,TRUE)),"")</f>
        <v/>
      </c>
      <c r="D406" s="27" t="str">
        <f>IF(Table4[[#This Row],[Plan Code]]&lt;&gt;"",(VLOOKUP(Table4[[#This Row],[Plan Code]],Table2[#All],3,TRUE)),"")</f>
        <v/>
      </c>
      <c r="E406" s="30"/>
      <c r="F406" s="30"/>
      <c r="G406" s="31"/>
      <c r="H406" s="31"/>
      <c r="I406" s="31"/>
      <c r="J406" s="31"/>
      <c r="K406" s="31"/>
      <c r="L406" s="31"/>
      <c r="M406" s="31"/>
      <c r="N406" s="31"/>
      <c r="O406" s="31"/>
      <c r="P406" s="31"/>
      <c r="Q406" s="31"/>
      <c r="R406" s="42"/>
      <c r="S406" s="41" t="str">
        <f>_xlfn.CONCAT('Contact Info'!$B$3, ", ", 'Contact Info'!$B$4, ", ", 'Contact Info'!$B$5,", ", 'Contact Info'!$B$6)</f>
        <v>Lisa Heffner, Contracts Manager, lheffner@ccah-alliance.org, 831-430-2634</v>
      </c>
      <c r="T406" s="26"/>
    </row>
    <row r="407" spans="1:20" ht="30" x14ac:dyDescent="0.25">
      <c r="A407" s="27" t="str">
        <f>IF(AND(Table4[[#This Row],[Plan Code]]&lt;&gt;"",Table4[[#This Row],[Reporting Quarter]]&lt;&gt;"",Table4[[#This Row],[Reporting Year]]&lt;&gt;""),(_xlfn.CONCAT(ROW()-2,"_",Table4[[#This Row],[Plan Code]],"_",Table4[[#This Row],[Column1]],"_",Table4[[#This Row],[Reporting Quarter]],"_",RIGHT(Table4[[#This Row],[Reporting Year]],2))),"")</f>
        <v/>
      </c>
      <c r="B407" s="30"/>
      <c r="C407" s="27" t="str">
        <f>IF(Table4[[#This Row],[Plan Code]]&lt;&gt;"",(VLOOKUP(Table4[[#This Row],[Plan Code]],Table2[#All],2,TRUE)),"")</f>
        <v/>
      </c>
      <c r="D407" s="27" t="str">
        <f>IF(Table4[[#This Row],[Plan Code]]&lt;&gt;"",(VLOOKUP(Table4[[#This Row],[Plan Code]],Table2[#All],3,TRUE)),"")</f>
        <v/>
      </c>
      <c r="E407" s="30"/>
      <c r="F407" s="30"/>
      <c r="G407" s="31"/>
      <c r="H407" s="31"/>
      <c r="I407" s="31"/>
      <c r="J407" s="31"/>
      <c r="K407" s="31"/>
      <c r="L407" s="31"/>
      <c r="M407" s="31"/>
      <c r="N407" s="31"/>
      <c r="O407" s="31"/>
      <c r="P407" s="31"/>
      <c r="Q407" s="31"/>
      <c r="R407" s="42"/>
      <c r="S407" s="41" t="str">
        <f>_xlfn.CONCAT('Contact Info'!$B$3, ", ", 'Contact Info'!$B$4, ", ", 'Contact Info'!$B$5,", ", 'Contact Info'!$B$6)</f>
        <v>Lisa Heffner, Contracts Manager, lheffner@ccah-alliance.org, 831-430-2634</v>
      </c>
      <c r="T407" s="26"/>
    </row>
    <row r="408" spans="1:20" ht="30" x14ac:dyDescent="0.25">
      <c r="A408" s="27" t="str">
        <f>IF(AND(Table4[[#This Row],[Plan Code]]&lt;&gt;"",Table4[[#This Row],[Reporting Quarter]]&lt;&gt;"",Table4[[#This Row],[Reporting Year]]&lt;&gt;""),(_xlfn.CONCAT(ROW()-2,"_",Table4[[#This Row],[Plan Code]],"_",Table4[[#This Row],[Column1]],"_",Table4[[#This Row],[Reporting Quarter]],"_",RIGHT(Table4[[#This Row],[Reporting Year]],2))),"")</f>
        <v/>
      </c>
      <c r="B408" s="30"/>
      <c r="C408" s="27" t="str">
        <f>IF(Table4[[#This Row],[Plan Code]]&lt;&gt;"",(VLOOKUP(Table4[[#This Row],[Plan Code]],Table2[#All],2,TRUE)),"")</f>
        <v/>
      </c>
      <c r="D408" s="27" t="str">
        <f>IF(Table4[[#This Row],[Plan Code]]&lt;&gt;"",(VLOOKUP(Table4[[#This Row],[Plan Code]],Table2[#All],3,TRUE)),"")</f>
        <v/>
      </c>
      <c r="E408" s="30"/>
      <c r="F408" s="30"/>
      <c r="G408" s="31"/>
      <c r="H408" s="31"/>
      <c r="I408" s="31"/>
      <c r="J408" s="31"/>
      <c r="K408" s="31"/>
      <c r="L408" s="31"/>
      <c r="M408" s="31"/>
      <c r="N408" s="31"/>
      <c r="O408" s="31"/>
      <c r="P408" s="31"/>
      <c r="Q408" s="31"/>
      <c r="R408" s="42"/>
      <c r="S408" s="41" t="str">
        <f>_xlfn.CONCAT('Contact Info'!$B$3, ", ", 'Contact Info'!$B$4, ", ", 'Contact Info'!$B$5,", ", 'Contact Info'!$B$6)</f>
        <v>Lisa Heffner, Contracts Manager, lheffner@ccah-alliance.org, 831-430-2634</v>
      </c>
      <c r="T408" s="26"/>
    </row>
    <row r="409" spans="1:20" ht="30" x14ac:dyDescent="0.25">
      <c r="A409" s="27" t="str">
        <f>IF(AND(Table4[[#This Row],[Plan Code]]&lt;&gt;"",Table4[[#This Row],[Reporting Quarter]]&lt;&gt;"",Table4[[#This Row],[Reporting Year]]&lt;&gt;""),(_xlfn.CONCAT(ROW()-2,"_",Table4[[#This Row],[Plan Code]],"_",Table4[[#This Row],[Column1]],"_",Table4[[#This Row],[Reporting Quarter]],"_",RIGHT(Table4[[#This Row],[Reporting Year]],2))),"")</f>
        <v/>
      </c>
      <c r="B409" s="30"/>
      <c r="C409" s="27" t="str">
        <f>IF(Table4[[#This Row],[Plan Code]]&lt;&gt;"",(VLOOKUP(Table4[[#This Row],[Plan Code]],Table2[#All],2,TRUE)),"")</f>
        <v/>
      </c>
      <c r="D409" s="27" t="str">
        <f>IF(Table4[[#This Row],[Plan Code]]&lt;&gt;"",(VLOOKUP(Table4[[#This Row],[Plan Code]],Table2[#All],3,TRUE)),"")</f>
        <v/>
      </c>
      <c r="E409" s="30"/>
      <c r="F409" s="30"/>
      <c r="G409" s="31"/>
      <c r="H409" s="31"/>
      <c r="I409" s="31"/>
      <c r="J409" s="31"/>
      <c r="K409" s="31"/>
      <c r="L409" s="31"/>
      <c r="M409" s="31"/>
      <c r="N409" s="31"/>
      <c r="O409" s="31"/>
      <c r="P409" s="31"/>
      <c r="Q409" s="31"/>
      <c r="R409" s="42"/>
      <c r="S409" s="41" t="str">
        <f>_xlfn.CONCAT('Contact Info'!$B$3, ", ", 'Contact Info'!$B$4, ", ", 'Contact Info'!$B$5,", ", 'Contact Info'!$B$6)</f>
        <v>Lisa Heffner, Contracts Manager, lheffner@ccah-alliance.org, 831-430-2634</v>
      </c>
      <c r="T409" s="26"/>
    </row>
    <row r="410" spans="1:20" ht="30" x14ac:dyDescent="0.25">
      <c r="A410" s="27" t="str">
        <f>IF(AND(Table4[[#This Row],[Plan Code]]&lt;&gt;"",Table4[[#This Row],[Reporting Quarter]]&lt;&gt;"",Table4[[#This Row],[Reporting Year]]&lt;&gt;""),(_xlfn.CONCAT(ROW()-2,"_",Table4[[#This Row],[Plan Code]],"_",Table4[[#This Row],[Column1]],"_",Table4[[#This Row],[Reporting Quarter]],"_",RIGHT(Table4[[#This Row],[Reporting Year]],2))),"")</f>
        <v/>
      </c>
      <c r="B410" s="30"/>
      <c r="C410" s="27" t="str">
        <f>IF(Table4[[#This Row],[Plan Code]]&lt;&gt;"",(VLOOKUP(Table4[[#This Row],[Plan Code]],Table2[#All],2,TRUE)),"")</f>
        <v/>
      </c>
      <c r="D410" s="27" t="str">
        <f>IF(Table4[[#This Row],[Plan Code]]&lt;&gt;"",(VLOOKUP(Table4[[#This Row],[Plan Code]],Table2[#All],3,TRUE)),"")</f>
        <v/>
      </c>
      <c r="E410" s="30"/>
      <c r="F410" s="30"/>
      <c r="G410" s="31"/>
      <c r="H410" s="31"/>
      <c r="I410" s="31"/>
      <c r="J410" s="31"/>
      <c r="K410" s="31"/>
      <c r="L410" s="31"/>
      <c r="M410" s="31"/>
      <c r="N410" s="31"/>
      <c r="O410" s="31"/>
      <c r="P410" s="31"/>
      <c r="Q410" s="31"/>
      <c r="R410" s="42"/>
      <c r="S410" s="41" t="str">
        <f>_xlfn.CONCAT('Contact Info'!$B$3, ", ", 'Contact Info'!$B$4, ", ", 'Contact Info'!$B$5,", ", 'Contact Info'!$B$6)</f>
        <v>Lisa Heffner, Contracts Manager, lheffner@ccah-alliance.org, 831-430-2634</v>
      </c>
      <c r="T410" s="26"/>
    </row>
    <row r="411" spans="1:20" ht="30" x14ac:dyDescent="0.25">
      <c r="A411" s="27" t="str">
        <f>IF(AND(Table4[[#This Row],[Plan Code]]&lt;&gt;"",Table4[[#This Row],[Reporting Quarter]]&lt;&gt;"",Table4[[#This Row],[Reporting Year]]&lt;&gt;""),(_xlfn.CONCAT(ROW()-2,"_",Table4[[#This Row],[Plan Code]],"_",Table4[[#This Row],[Column1]],"_",Table4[[#This Row],[Reporting Quarter]],"_",RIGHT(Table4[[#This Row],[Reporting Year]],2))),"")</f>
        <v/>
      </c>
      <c r="B411" s="30"/>
      <c r="C411" s="27" t="str">
        <f>IF(Table4[[#This Row],[Plan Code]]&lt;&gt;"",(VLOOKUP(Table4[[#This Row],[Plan Code]],Table2[#All],2,TRUE)),"")</f>
        <v/>
      </c>
      <c r="D411" s="27" t="str">
        <f>IF(Table4[[#This Row],[Plan Code]]&lt;&gt;"",(VLOOKUP(Table4[[#This Row],[Plan Code]],Table2[#All],3,TRUE)),"")</f>
        <v/>
      </c>
      <c r="E411" s="30"/>
      <c r="F411" s="30"/>
      <c r="G411" s="31"/>
      <c r="H411" s="31"/>
      <c r="I411" s="31"/>
      <c r="J411" s="31"/>
      <c r="K411" s="31"/>
      <c r="L411" s="31"/>
      <c r="M411" s="31"/>
      <c r="N411" s="31"/>
      <c r="O411" s="31"/>
      <c r="P411" s="31"/>
      <c r="Q411" s="31"/>
      <c r="R411" s="42"/>
      <c r="S411" s="41" t="str">
        <f>_xlfn.CONCAT('Contact Info'!$B$3, ", ", 'Contact Info'!$B$4, ", ", 'Contact Info'!$B$5,", ", 'Contact Info'!$B$6)</f>
        <v>Lisa Heffner, Contracts Manager, lheffner@ccah-alliance.org, 831-430-2634</v>
      </c>
      <c r="T411" s="26"/>
    </row>
    <row r="412" spans="1:20" ht="30" x14ac:dyDescent="0.25">
      <c r="A412" s="27" t="str">
        <f>IF(AND(Table4[[#This Row],[Plan Code]]&lt;&gt;"",Table4[[#This Row],[Reporting Quarter]]&lt;&gt;"",Table4[[#This Row],[Reporting Year]]&lt;&gt;""),(_xlfn.CONCAT(ROW()-2,"_",Table4[[#This Row],[Plan Code]],"_",Table4[[#This Row],[Column1]],"_",Table4[[#This Row],[Reporting Quarter]],"_",RIGHT(Table4[[#This Row],[Reporting Year]],2))),"")</f>
        <v/>
      </c>
      <c r="B412" s="30"/>
      <c r="C412" s="27" t="str">
        <f>IF(Table4[[#This Row],[Plan Code]]&lt;&gt;"",(VLOOKUP(Table4[[#This Row],[Plan Code]],Table2[#All],2,TRUE)),"")</f>
        <v/>
      </c>
      <c r="D412" s="27" t="str">
        <f>IF(Table4[[#This Row],[Plan Code]]&lt;&gt;"",(VLOOKUP(Table4[[#This Row],[Plan Code]],Table2[#All],3,TRUE)),"")</f>
        <v/>
      </c>
      <c r="E412" s="30"/>
      <c r="F412" s="30"/>
      <c r="G412" s="31"/>
      <c r="H412" s="31"/>
      <c r="I412" s="31"/>
      <c r="J412" s="31"/>
      <c r="K412" s="31"/>
      <c r="L412" s="31"/>
      <c r="M412" s="31"/>
      <c r="N412" s="31"/>
      <c r="O412" s="31"/>
      <c r="P412" s="31"/>
      <c r="Q412" s="31"/>
      <c r="R412" s="42"/>
      <c r="S412" s="41" t="str">
        <f>_xlfn.CONCAT('Contact Info'!$B$3, ", ", 'Contact Info'!$B$4, ", ", 'Contact Info'!$B$5,", ", 'Contact Info'!$B$6)</f>
        <v>Lisa Heffner, Contracts Manager, lheffner@ccah-alliance.org, 831-430-2634</v>
      </c>
      <c r="T412" s="26"/>
    </row>
    <row r="413" spans="1:20" ht="30" x14ac:dyDescent="0.25">
      <c r="A413" s="27" t="str">
        <f>IF(AND(Table4[[#This Row],[Plan Code]]&lt;&gt;"",Table4[[#This Row],[Reporting Quarter]]&lt;&gt;"",Table4[[#This Row],[Reporting Year]]&lt;&gt;""),(_xlfn.CONCAT(ROW()-2,"_",Table4[[#This Row],[Plan Code]],"_",Table4[[#This Row],[Column1]],"_",Table4[[#This Row],[Reporting Quarter]],"_",RIGHT(Table4[[#This Row],[Reporting Year]],2))),"")</f>
        <v/>
      </c>
      <c r="B413" s="30"/>
      <c r="C413" s="27" t="str">
        <f>IF(Table4[[#This Row],[Plan Code]]&lt;&gt;"",(VLOOKUP(Table4[[#This Row],[Plan Code]],Table2[#All],2,TRUE)),"")</f>
        <v/>
      </c>
      <c r="D413" s="27" t="str">
        <f>IF(Table4[[#This Row],[Plan Code]]&lt;&gt;"",(VLOOKUP(Table4[[#This Row],[Plan Code]],Table2[#All],3,TRUE)),"")</f>
        <v/>
      </c>
      <c r="E413" s="30"/>
      <c r="F413" s="30"/>
      <c r="G413" s="31"/>
      <c r="H413" s="31"/>
      <c r="I413" s="31"/>
      <c r="J413" s="31"/>
      <c r="K413" s="31"/>
      <c r="L413" s="31"/>
      <c r="M413" s="31"/>
      <c r="N413" s="31"/>
      <c r="O413" s="31"/>
      <c r="P413" s="31"/>
      <c r="Q413" s="31"/>
      <c r="R413" s="42"/>
      <c r="S413" s="41" t="str">
        <f>_xlfn.CONCAT('Contact Info'!$B$3, ", ", 'Contact Info'!$B$4, ", ", 'Contact Info'!$B$5,", ", 'Contact Info'!$B$6)</f>
        <v>Lisa Heffner, Contracts Manager, lheffner@ccah-alliance.org, 831-430-2634</v>
      </c>
      <c r="T413" s="26"/>
    </row>
    <row r="414" spans="1:20" ht="30" x14ac:dyDescent="0.25">
      <c r="A414" s="27" t="str">
        <f>IF(AND(Table4[[#This Row],[Plan Code]]&lt;&gt;"",Table4[[#This Row],[Reporting Quarter]]&lt;&gt;"",Table4[[#This Row],[Reporting Year]]&lt;&gt;""),(_xlfn.CONCAT(ROW()-2,"_",Table4[[#This Row],[Plan Code]],"_",Table4[[#This Row],[Column1]],"_",Table4[[#This Row],[Reporting Quarter]],"_",RIGHT(Table4[[#This Row],[Reporting Year]],2))),"")</f>
        <v/>
      </c>
      <c r="B414" s="30"/>
      <c r="C414" s="27" t="str">
        <f>IF(Table4[[#This Row],[Plan Code]]&lt;&gt;"",(VLOOKUP(Table4[[#This Row],[Plan Code]],Table2[#All],2,TRUE)),"")</f>
        <v/>
      </c>
      <c r="D414" s="27" t="str">
        <f>IF(Table4[[#This Row],[Plan Code]]&lt;&gt;"",(VLOOKUP(Table4[[#This Row],[Plan Code]],Table2[#All],3,TRUE)),"")</f>
        <v/>
      </c>
      <c r="E414" s="30"/>
      <c r="F414" s="30"/>
      <c r="G414" s="31"/>
      <c r="H414" s="31"/>
      <c r="I414" s="31"/>
      <c r="J414" s="31"/>
      <c r="K414" s="31"/>
      <c r="L414" s="31"/>
      <c r="M414" s="31"/>
      <c r="N414" s="31"/>
      <c r="O414" s="31"/>
      <c r="P414" s="31"/>
      <c r="Q414" s="31"/>
      <c r="R414" s="42"/>
      <c r="S414" s="41" t="str">
        <f>_xlfn.CONCAT('Contact Info'!$B$3, ", ", 'Contact Info'!$B$4, ", ", 'Contact Info'!$B$5,", ", 'Contact Info'!$B$6)</f>
        <v>Lisa Heffner, Contracts Manager, lheffner@ccah-alliance.org, 831-430-2634</v>
      </c>
      <c r="T414" s="26"/>
    </row>
    <row r="415" spans="1:20" ht="30" x14ac:dyDescent="0.25">
      <c r="A415" s="27" t="str">
        <f>IF(AND(Table4[[#This Row],[Plan Code]]&lt;&gt;"",Table4[[#This Row],[Reporting Quarter]]&lt;&gt;"",Table4[[#This Row],[Reporting Year]]&lt;&gt;""),(_xlfn.CONCAT(ROW()-2,"_",Table4[[#This Row],[Plan Code]],"_",Table4[[#This Row],[Column1]],"_",Table4[[#This Row],[Reporting Quarter]],"_",RIGHT(Table4[[#This Row],[Reporting Year]],2))),"")</f>
        <v/>
      </c>
      <c r="B415" s="30"/>
      <c r="C415" s="27" t="str">
        <f>IF(Table4[[#This Row],[Plan Code]]&lt;&gt;"",(VLOOKUP(Table4[[#This Row],[Plan Code]],Table2[#All],2,TRUE)),"")</f>
        <v/>
      </c>
      <c r="D415" s="27" t="str">
        <f>IF(Table4[[#This Row],[Plan Code]]&lt;&gt;"",(VLOOKUP(Table4[[#This Row],[Plan Code]],Table2[#All],3,TRUE)),"")</f>
        <v/>
      </c>
      <c r="E415" s="30"/>
      <c r="F415" s="30"/>
      <c r="G415" s="31"/>
      <c r="H415" s="31"/>
      <c r="I415" s="31"/>
      <c r="J415" s="31"/>
      <c r="K415" s="31"/>
      <c r="L415" s="31"/>
      <c r="M415" s="31"/>
      <c r="N415" s="31"/>
      <c r="O415" s="31"/>
      <c r="P415" s="31"/>
      <c r="Q415" s="31"/>
      <c r="R415" s="42"/>
      <c r="S415" s="41" t="str">
        <f>_xlfn.CONCAT('Contact Info'!$B$3, ", ", 'Contact Info'!$B$4, ", ", 'Contact Info'!$B$5,", ", 'Contact Info'!$B$6)</f>
        <v>Lisa Heffner, Contracts Manager, lheffner@ccah-alliance.org, 831-430-2634</v>
      </c>
      <c r="T415" s="26"/>
    </row>
    <row r="416" spans="1:20" ht="30" x14ac:dyDescent="0.25">
      <c r="A416" s="27" t="str">
        <f>IF(AND(Table4[[#This Row],[Plan Code]]&lt;&gt;"",Table4[[#This Row],[Reporting Quarter]]&lt;&gt;"",Table4[[#This Row],[Reporting Year]]&lt;&gt;""),(_xlfn.CONCAT(ROW()-2,"_",Table4[[#This Row],[Plan Code]],"_",Table4[[#This Row],[Column1]],"_",Table4[[#This Row],[Reporting Quarter]],"_",RIGHT(Table4[[#This Row],[Reporting Year]],2))),"")</f>
        <v/>
      </c>
      <c r="B416" s="30"/>
      <c r="C416" s="27" t="str">
        <f>IF(Table4[[#This Row],[Plan Code]]&lt;&gt;"",(VLOOKUP(Table4[[#This Row],[Plan Code]],Table2[#All],2,TRUE)),"")</f>
        <v/>
      </c>
      <c r="D416" s="27" t="str">
        <f>IF(Table4[[#This Row],[Plan Code]]&lt;&gt;"",(VLOOKUP(Table4[[#This Row],[Plan Code]],Table2[#All],3,TRUE)),"")</f>
        <v/>
      </c>
      <c r="E416" s="30"/>
      <c r="F416" s="30"/>
      <c r="G416" s="31"/>
      <c r="H416" s="31"/>
      <c r="I416" s="31"/>
      <c r="J416" s="31"/>
      <c r="K416" s="31"/>
      <c r="L416" s="31"/>
      <c r="M416" s="31"/>
      <c r="N416" s="31"/>
      <c r="O416" s="31"/>
      <c r="P416" s="31"/>
      <c r="Q416" s="31"/>
      <c r="R416" s="42"/>
      <c r="S416" s="41" t="str">
        <f>_xlfn.CONCAT('Contact Info'!$B$3, ", ", 'Contact Info'!$B$4, ", ", 'Contact Info'!$B$5,", ", 'Contact Info'!$B$6)</f>
        <v>Lisa Heffner, Contracts Manager, lheffner@ccah-alliance.org, 831-430-2634</v>
      </c>
      <c r="T416" s="26"/>
    </row>
    <row r="417" spans="1:20" ht="30" x14ac:dyDescent="0.25">
      <c r="A417" s="27" t="str">
        <f>IF(AND(Table4[[#This Row],[Plan Code]]&lt;&gt;"",Table4[[#This Row],[Reporting Quarter]]&lt;&gt;"",Table4[[#This Row],[Reporting Year]]&lt;&gt;""),(_xlfn.CONCAT(ROW()-2,"_",Table4[[#This Row],[Plan Code]],"_",Table4[[#This Row],[Column1]],"_",Table4[[#This Row],[Reporting Quarter]],"_",RIGHT(Table4[[#This Row],[Reporting Year]],2))),"")</f>
        <v/>
      </c>
      <c r="B417" s="30"/>
      <c r="C417" s="27" t="str">
        <f>IF(Table4[[#This Row],[Plan Code]]&lt;&gt;"",(VLOOKUP(Table4[[#This Row],[Plan Code]],Table2[#All],2,TRUE)),"")</f>
        <v/>
      </c>
      <c r="D417" s="27" t="str">
        <f>IF(Table4[[#This Row],[Plan Code]]&lt;&gt;"",(VLOOKUP(Table4[[#This Row],[Plan Code]],Table2[#All],3,TRUE)),"")</f>
        <v/>
      </c>
      <c r="E417" s="30"/>
      <c r="F417" s="30"/>
      <c r="G417" s="31"/>
      <c r="H417" s="31"/>
      <c r="I417" s="31"/>
      <c r="J417" s="31"/>
      <c r="K417" s="31"/>
      <c r="L417" s="31"/>
      <c r="M417" s="31"/>
      <c r="N417" s="31"/>
      <c r="O417" s="31"/>
      <c r="P417" s="31"/>
      <c r="Q417" s="31"/>
      <c r="R417" s="42"/>
      <c r="S417" s="41" t="str">
        <f>_xlfn.CONCAT('Contact Info'!$B$3, ", ", 'Contact Info'!$B$4, ", ", 'Contact Info'!$B$5,", ", 'Contact Info'!$B$6)</f>
        <v>Lisa Heffner, Contracts Manager, lheffner@ccah-alliance.org, 831-430-2634</v>
      </c>
      <c r="T417" s="26"/>
    </row>
    <row r="418" spans="1:20" ht="30" x14ac:dyDescent="0.25">
      <c r="A418" s="27" t="str">
        <f>IF(AND(Table4[[#This Row],[Plan Code]]&lt;&gt;"",Table4[[#This Row],[Reporting Quarter]]&lt;&gt;"",Table4[[#This Row],[Reporting Year]]&lt;&gt;""),(_xlfn.CONCAT(ROW()-2,"_",Table4[[#This Row],[Plan Code]],"_",Table4[[#This Row],[Column1]],"_",Table4[[#This Row],[Reporting Quarter]],"_",RIGHT(Table4[[#This Row],[Reporting Year]],2))),"")</f>
        <v/>
      </c>
      <c r="B418" s="30"/>
      <c r="C418" s="27" t="str">
        <f>IF(Table4[[#This Row],[Plan Code]]&lt;&gt;"",(VLOOKUP(Table4[[#This Row],[Plan Code]],Table2[#All],2,TRUE)),"")</f>
        <v/>
      </c>
      <c r="D418" s="27" t="str">
        <f>IF(Table4[[#This Row],[Plan Code]]&lt;&gt;"",(VLOOKUP(Table4[[#This Row],[Plan Code]],Table2[#All],3,TRUE)),"")</f>
        <v/>
      </c>
      <c r="E418" s="30"/>
      <c r="F418" s="30"/>
      <c r="G418" s="31"/>
      <c r="H418" s="31"/>
      <c r="I418" s="31"/>
      <c r="J418" s="31"/>
      <c r="K418" s="31"/>
      <c r="L418" s="31"/>
      <c r="M418" s="31"/>
      <c r="N418" s="31"/>
      <c r="O418" s="31"/>
      <c r="P418" s="31"/>
      <c r="Q418" s="31"/>
      <c r="R418" s="42"/>
      <c r="S418" s="41" t="str">
        <f>_xlfn.CONCAT('Contact Info'!$B$3, ", ", 'Contact Info'!$B$4, ", ", 'Contact Info'!$B$5,", ", 'Contact Info'!$B$6)</f>
        <v>Lisa Heffner, Contracts Manager, lheffner@ccah-alliance.org, 831-430-2634</v>
      </c>
      <c r="T418" s="26"/>
    </row>
    <row r="419" spans="1:20" ht="30" x14ac:dyDescent="0.25">
      <c r="A419" s="27" t="str">
        <f>IF(AND(Table4[[#This Row],[Plan Code]]&lt;&gt;"",Table4[[#This Row],[Reporting Quarter]]&lt;&gt;"",Table4[[#This Row],[Reporting Year]]&lt;&gt;""),(_xlfn.CONCAT(ROW()-2,"_",Table4[[#This Row],[Plan Code]],"_",Table4[[#This Row],[Column1]],"_",Table4[[#This Row],[Reporting Quarter]],"_",RIGHT(Table4[[#This Row],[Reporting Year]],2))),"")</f>
        <v/>
      </c>
      <c r="B419" s="30"/>
      <c r="C419" s="27" t="str">
        <f>IF(Table4[[#This Row],[Plan Code]]&lt;&gt;"",(VLOOKUP(Table4[[#This Row],[Plan Code]],Table2[#All],2,TRUE)),"")</f>
        <v/>
      </c>
      <c r="D419" s="27" t="str">
        <f>IF(Table4[[#This Row],[Plan Code]]&lt;&gt;"",(VLOOKUP(Table4[[#This Row],[Plan Code]],Table2[#All],3,TRUE)),"")</f>
        <v/>
      </c>
      <c r="E419" s="30"/>
      <c r="F419" s="30"/>
      <c r="G419" s="31"/>
      <c r="H419" s="31"/>
      <c r="I419" s="31"/>
      <c r="J419" s="31"/>
      <c r="K419" s="31"/>
      <c r="L419" s="31"/>
      <c r="M419" s="31"/>
      <c r="N419" s="31"/>
      <c r="O419" s="31"/>
      <c r="P419" s="31"/>
      <c r="Q419" s="31"/>
      <c r="R419" s="42"/>
      <c r="S419" s="41" t="str">
        <f>_xlfn.CONCAT('Contact Info'!$B$3, ", ", 'Contact Info'!$B$4, ", ", 'Contact Info'!$B$5,", ", 'Contact Info'!$B$6)</f>
        <v>Lisa Heffner, Contracts Manager, lheffner@ccah-alliance.org, 831-430-2634</v>
      </c>
      <c r="T419" s="26"/>
    </row>
    <row r="420" spans="1:20" ht="30" x14ac:dyDescent="0.25">
      <c r="A420" s="27" t="str">
        <f>IF(AND(Table4[[#This Row],[Plan Code]]&lt;&gt;"",Table4[[#This Row],[Reporting Quarter]]&lt;&gt;"",Table4[[#This Row],[Reporting Year]]&lt;&gt;""),(_xlfn.CONCAT(ROW()-2,"_",Table4[[#This Row],[Plan Code]],"_",Table4[[#This Row],[Column1]],"_",Table4[[#This Row],[Reporting Quarter]],"_",RIGHT(Table4[[#This Row],[Reporting Year]],2))),"")</f>
        <v/>
      </c>
      <c r="B420" s="30"/>
      <c r="C420" s="27" t="str">
        <f>IF(Table4[[#This Row],[Plan Code]]&lt;&gt;"",(VLOOKUP(Table4[[#This Row],[Plan Code]],Table2[#All],2,TRUE)),"")</f>
        <v/>
      </c>
      <c r="D420" s="27" t="str">
        <f>IF(Table4[[#This Row],[Plan Code]]&lt;&gt;"",(VLOOKUP(Table4[[#This Row],[Plan Code]],Table2[#All],3,TRUE)),"")</f>
        <v/>
      </c>
      <c r="E420" s="30"/>
      <c r="F420" s="30"/>
      <c r="G420" s="31"/>
      <c r="H420" s="31"/>
      <c r="I420" s="31"/>
      <c r="J420" s="31"/>
      <c r="K420" s="31"/>
      <c r="L420" s="31"/>
      <c r="M420" s="31"/>
      <c r="N420" s="31"/>
      <c r="O420" s="31"/>
      <c r="P420" s="31"/>
      <c r="Q420" s="31"/>
      <c r="R420" s="42"/>
      <c r="S420" s="41" t="str">
        <f>_xlfn.CONCAT('Contact Info'!$B$3, ", ", 'Contact Info'!$B$4, ", ", 'Contact Info'!$B$5,", ", 'Contact Info'!$B$6)</f>
        <v>Lisa Heffner, Contracts Manager, lheffner@ccah-alliance.org, 831-430-2634</v>
      </c>
      <c r="T420" s="26"/>
    </row>
    <row r="421" spans="1:20" ht="30" x14ac:dyDescent="0.25">
      <c r="A421" s="27" t="str">
        <f>IF(AND(Table4[[#This Row],[Plan Code]]&lt;&gt;"",Table4[[#This Row],[Reporting Quarter]]&lt;&gt;"",Table4[[#This Row],[Reporting Year]]&lt;&gt;""),(_xlfn.CONCAT(ROW()-2,"_",Table4[[#This Row],[Plan Code]],"_",Table4[[#This Row],[Column1]],"_",Table4[[#This Row],[Reporting Quarter]],"_",RIGHT(Table4[[#This Row],[Reporting Year]],2))),"")</f>
        <v/>
      </c>
      <c r="B421" s="30"/>
      <c r="C421" s="27" t="str">
        <f>IF(Table4[[#This Row],[Plan Code]]&lt;&gt;"",(VLOOKUP(Table4[[#This Row],[Plan Code]],Table2[#All],2,TRUE)),"")</f>
        <v/>
      </c>
      <c r="D421" s="27" t="str">
        <f>IF(Table4[[#This Row],[Plan Code]]&lt;&gt;"",(VLOOKUP(Table4[[#This Row],[Plan Code]],Table2[#All],3,TRUE)),"")</f>
        <v/>
      </c>
      <c r="E421" s="30"/>
      <c r="F421" s="30"/>
      <c r="G421" s="31"/>
      <c r="H421" s="31"/>
      <c r="I421" s="31"/>
      <c r="J421" s="31"/>
      <c r="K421" s="31"/>
      <c r="L421" s="31"/>
      <c r="M421" s="31"/>
      <c r="N421" s="31"/>
      <c r="O421" s="31"/>
      <c r="P421" s="31"/>
      <c r="Q421" s="31"/>
      <c r="R421" s="42"/>
      <c r="S421" s="41" t="str">
        <f>_xlfn.CONCAT('Contact Info'!$B$3, ", ", 'Contact Info'!$B$4, ", ", 'Contact Info'!$B$5,", ", 'Contact Info'!$B$6)</f>
        <v>Lisa Heffner, Contracts Manager, lheffner@ccah-alliance.org, 831-430-2634</v>
      </c>
      <c r="T421" s="26"/>
    </row>
    <row r="422" spans="1:20" ht="30" x14ac:dyDescent="0.25">
      <c r="A422" s="27" t="str">
        <f>IF(AND(Table4[[#This Row],[Plan Code]]&lt;&gt;"",Table4[[#This Row],[Reporting Quarter]]&lt;&gt;"",Table4[[#This Row],[Reporting Year]]&lt;&gt;""),(_xlfn.CONCAT(ROW()-2,"_",Table4[[#This Row],[Plan Code]],"_",Table4[[#This Row],[Column1]],"_",Table4[[#This Row],[Reporting Quarter]],"_",RIGHT(Table4[[#This Row],[Reporting Year]],2))),"")</f>
        <v/>
      </c>
      <c r="B422" s="30"/>
      <c r="C422" s="27" t="str">
        <f>IF(Table4[[#This Row],[Plan Code]]&lt;&gt;"",(VLOOKUP(Table4[[#This Row],[Plan Code]],Table2[#All],2,TRUE)),"")</f>
        <v/>
      </c>
      <c r="D422" s="27" t="str">
        <f>IF(Table4[[#This Row],[Plan Code]]&lt;&gt;"",(VLOOKUP(Table4[[#This Row],[Plan Code]],Table2[#All],3,TRUE)),"")</f>
        <v/>
      </c>
      <c r="E422" s="30"/>
      <c r="F422" s="30"/>
      <c r="G422" s="31"/>
      <c r="H422" s="31"/>
      <c r="I422" s="31"/>
      <c r="J422" s="31"/>
      <c r="K422" s="31"/>
      <c r="L422" s="31"/>
      <c r="M422" s="31"/>
      <c r="N422" s="31"/>
      <c r="O422" s="31"/>
      <c r="P422" s="31"/>
      <c r="Q422" s="31"/>
      <c r="R422" s="42"/>
      <c r="S422" s="41" t="str">
        <f>_xlfn.CONCAT('Contact Info'!$B$3, ", ", 'Contact Info'!$B$4, ", ", 'Contact Info'!$B$5,", ", 'Contact Info'!$B$6)</f>
        <v>Lisa Heffner, Contracts Manager, lheffner@ccah-alliance.org, 831-430-2634</v>
      </c>
      <c r="T422" s="26"/>
    </row>
    <row r="423" spans="1:20" ht="30" x14ac:dyDescent="0.25">
      <c r="A423" s="27" t="str">
        <f>IF(AND(Table4[[#This Row],[Plan Code]]&lt;&gt;"",Table4[[#This Row],[Reporting Quarter]]&lt;&gt;"",Table4[[#This Row],[Reporting Year]]&lt;&gt;""),(_xlfn.CONCAT(ROW()-2,"_",Table4[[#This Row],[Plan Code]],"_",Table4[[#This Row],[Column1]],"_",Table4[[#This Row],[Reporting Quarter]],"_",RIGHT(Table4[[#This Row],[Reporting Year]],2))),"")</f>
        <v/>
      </c>
      <c r="B423" s="30"/>
      <c r="C423" s="27" t="str">
        <f>IF(Table4[[#This Row],[Plan Code]]&lt;&gt;"",(VLOOKUP(Table4[[#This Row],[Plan Code]],Table2[#All],2,TRUE)),"")</f>
        <v/>
      </c>
      <c r="D423" s="27" t="str">
        <f>IF(Table4[[#This Row],[Plan Code]]&lt;&gt;"",(VLOOKUP(Table4[[#This Row],[Plan Code]],Table2[#All],3,TRUE)),"")</f>
        <v/>
      </c>
      <c r="E423" s="30"/>
      <c r="F423" s="30"/>
      <c r="G423" s="31"/>
      <c r="H423" s="31"/>
      <c r="I423" s="31"/>
      <c r="J423" s="31"/>
      <c r="K423" s="31"/>
      <c r="L423" s="31"/>
      <c r="M423" s="31"/>
      <c r="N423" s="31"/>
      <c r="O423" s="31"/>
      <c r="P423" s="31"/>
      <c r="Q423" s="31"/>
      <c r="R423" s="42"/>
      <c r="S423" s="41" t="str">
        <f>_xlfn.CONCAT('Contact Info'!$B$3, ", ", 'Contact Info'!$B$4, ", ", 'Contact Info'!$B$5,", ", 'Contact Info'!$B$6)</f>
        <v>Lisa Heffner, Contracts Manager, lheffner@ccah-alliance.org, 831-430-2634</v>
      </c>
      <c r="T423" s="26"/>
    </row>
    <row r="424" spans="1:20" ht="30" x14ac:dyDescent="0.25">
      <c r="A424" s="27" t="str">
        <f>IF(AND(Table4[[#This Row],[Plan Code]]&lt;&gt;"",Table4[[#This Row],[Reporting Quarter]]&lt;&gt;"",Table4[[#This Row],[Reporting Year]]&lt;&gt;""),(_xlfn.CONCAT(ROW()-2,"_",Table4[[#This Row],[Plan Code]],"_",Table4[[#This Row],[Column1]],"_",Table4[[#This Row],[Reporting Quarter]],"_",RIGHT(Table4[[#This Row],[Reporting Year]],2))),"")</f>
        <v/>
      </c>
      <c r="B424" s="30"/>
      <c r="C424" s="27" t="str">
        <f>IF(Table4[[#This Row],[Plan Code]]&lt;&gt;"",(VLOOKUP(Table4[[#This Row],[Plan Code]],Table2[#All],2,TRUE)),"")</f>
        <v/>
      </c>
      <c r="D424" s="27" t="str">
        <f>IF(Table4[[#This Row],[Plan Code]]&lt;&gt;"",(VLOOKUP(Table4[[#This Row],[Plan Code]],Table2[#All],3,TRUE)),"")</f>
        <v/>
      </c>
      <c r="E424" s="30"/>
      <c r="F424" s="30"/>
      <c r="G424" s="31"/>
      <c r="H424" s="31"/>
      <c r="I424" s="31"/>
      <c r="J424" s="31"/>
      <c r="K424" s="31"/>
      <c r="L424" s="31"/>
      <c r="M424" s="31"/>
      <c r="N424" s="31"/>
      <c r="O424" s="31"/>
      <c r="P424" s="31"/>
      <c r="Q424" s="31"/>
      <c r="R424" s="42"/>
      <c r="S424" s="41" t="str">
        <f>_xlfn.CONCAT('Contact Info'!$B$3, ", ", 'Contact Info'!$B$4, ", ", 'Contact Info'!$B$5,", ", 'Contact Info'!$B$6)</f>
        <v>Lisa Heffner, Contracts Manager, lheffner@ccah-alliance.org, 831-430-2634</v>
      </c>
      <c r="T424" s="26"/>
    </row>
    <row r="425" spans="1:20" ht="30" x14ac:dyDescent="0.25">
      <c r="A425" s="27" t="str">
        <f>IF(AND(Table4[[#This Row],[Plan Code]]&lt;&gt;"",Table4[[#This Row],[Reporting Quarter]]&lt;&gt;"",Table4[[#This Row],[Reporting Year]]&lt;&gt;""),(_xlfn.CONCAT(ROW()-2,"_",Table4[[#This Row],[Plan Code]],"_",Table4[[#This Row],[Column1]],"_",Table4[[#This Row],[Reporting Quarter]],"_",RIGHT(Table4[[#This Row],[Reporting Year]],2))),"")</f>
        <v/>
      </c>
      <c r="B425" s="30"/>
      <c r="C425" s="27" t="str">
        <f>IF(Table4[[#This Row],[Plan Code]]&lt;&gt;"",(VLOOKUP(Table4[[#This Row],[Plan Code]],Table2[#All],2,TRUE)),"")</f>
        <v/>
      </c>
      <c r="D425" s="27" t="str">
        <f>IF(Table4[[#This Row],[Plan Code]]&lt;&gt;"",(VLOOKUP(Table4[[#This Row],[Plan Code]],Table2[#All],3,TRUE)),"")</f>
        <v/>
      </c>
      <c r="E425" s="30"/>
      <c r="F425" s="30"/>
      <c r="G425" s="31"/>
      <c r="H425" s="31"/>
      <c r="I425" s="31"/>
      <c r="J425" s="31"/>
      <c r="K425" s="31"/>
      <c r="L425" s="31"/>
      <c r="M425" s="31"/>
      <c r="N425" s="31"/>
      <c r="O425" s="31"/>
      <c r="P425" s="31"/>
      <c r="Q425" s="31"/>
      <c r="R425" s="42"/>
      <c r="S425" s="41" t="str">
        <f>_xlfn.CONCAT('Contact Info'!$B$3, ", ", 'Contact Info'!$B$4, ", ", 'Contact Info'!$B$5,", ", 'Contact Info'!$B$6)</f>
        <v>Lisa Heffner, Contracts Manager, lheffner@ccah-alliance.org, 831-430-2634</v>
      </c>
      <c r="T425" s="26"/>
    </row>
    <row r="426" spans="1:20" ht="30" x14ac:dyDescent="0.25">
      <c r="A426" s="27" t="str">
        <f>IF(AND(Table4[[#This Row],[Plan Code]]&lt;&gt;"",Table4[[#This Row],[Reporting Quarter]]&lt;&gt;"",Table4[[#This Row],[Reporting Year]]&lt;&gt;""),(_xlfn.CONCAT(ROW()-2,"_",Table4[[#This Row],[Plan Code]],"_",Table4[[#This Row],[Column1]],"_",Table4[[#This Row],[Reporting Quarter]],"_",RIGHT(Table4[[#This Row],[Reporting Year]],2))),"")</f>
        <v/>
      </c>
      <c r="B426" s="30"/>
      <c r="C426" s="27" t="str">
        <f>IF(Table4[[#This Row],[Plan Code]]&lt;&gt;"",(VLOOKUP(Table4[[#This Row],[Plan Code]],Table2[#All],2,TRUE)),"")</f>
        <v/>
      </c>
      <c r="D426" s="27" t="str">
        <f>IF(Table4[[#This Row],[Plan Code]]&lt;&gt;"",(VLOOKUP(Table4[[#This Row],[Plan Code]],Table2[#All],3,TRUE)),"")</f>
        <v/>
      </c>
      <c r="E426" s="30"/>
      <c r="F426" s="30"/>
      <c r="G426" s="31"/>
      <c r="H426" s="31"/>
      <c r="I426" s="31"/>
      <c r="J426" s="31"/>
      <c r="K426" s="31"/>
      <c r="L426" s="31"/>
      <c r="M426" s="31"/>
      <c r="N426" s="31"/>
      <c r="O426" s="31"/>
      <c r="P426" s="31"/>
      <c r="Q426" s="31"/>
      <c r="R426" s="42"/>
      <c r="S426" s="41" t="str">
        <f>_xlfn.CONCAT('Contact Info'!$B$3, ", ", 'Contact Info'!$B$4, ", ", 'Contact Info'!$B$5,", ", 'Contact Info'!$B$6)</f>
        <v>Lisa Heffner, Contracts Manager, lheffner@ccah-alliance.org, 831-430-2634</v>
      </c>
      <c r="T426" s="26"/>
    </row>
    <row r="427" spans="1:20" ht="30" x14ac:dyDescent="0.25">
      <c r="A427" s="27" t="str">
        <f>IF(AND(Table4[[#This Row],[Plan Code]]&lt;&gt;"",Table4[[#This Row],[Reporting Quarter]]&lt;&gt;"",Table4[[#This Row],[Reporting Year]]&lt;&gt;""),(_xlfn.CONCAT(ROW()-2,"_",Table4[[#This Row],[Plan Code]],"_",Table4[[#This Row],[Column1]],"_",Table4[[#This Row],[Reporting Quarter]],"_",RIGHT(Table4[[#This Row],[Reporting Year]],2))),"")</f>
        <v/>
      </c>
      <c r="B427" s="30"/>
      <c r="C427" s="27" t="str">
        <f>IF(Table4[[#This Row],[Plan Code]]&lt;&gt;"",(VLOOKUP(Table4[[#This Row],[Plan Code]],Table2[#All],2,TRUE)),"")</f>
        <v/>
      </c>
      <c r="D427" s="27" t="str">
        <f>IF(Table4[[#This Row],[Plan Code]]&lt;&gt;"",(VLOOKUP(Table4[[#This Row],[Plan Code]],Table2[#All],3,TRUE)),"")</f>
        <v/>
      </c>
      <c r="E427" s="30"/>
      <c r="F427" s="30"/>
      <c r="G427" s="31"/>
      <c r="H427" s="31"/>
      <c r="I427" s="31"/>
      <c r="J427" s="31"/>
      <c r="K427" s="31"/>
      <c r="L427" s="31"/>
      <c r="M427" s="31"/>
      <c r="N427" s="31"/>
      <c r="O427" s="31"/>
      <c r="P427" s="31"/>
      <c r="Q427" s="31"/>
      <c r="R427" s="42"/>
      <c r="S427" s="41" t="str">
        <f>_xlfn.CONCAT('Contact Info'!$B$3, ", ", 'Contact Info'!$B$4, ", ", 'Contact Info'!$B$5,", ", 'Contact Info'!$B$6)</f>
        <v>Lisa Heffner, Contracts Manager, lheffner@ccah-alliance.org, 831-430-2634</v>
      </c>
      <c r="T427" s="26"/>
    </row>
    <row r="428" spans="1:20" ht="30" x14ac:dyDescent="0.25">
      <c r="A428" s="27" t="str">
        <f>IF(AND(Table4[[#This Row],[Plan Code]]&lt;&gt;"",Table4[[#This Row],[Reporting Quarter]]&lt;&gt;"",Table4[[#This Row],[Reporting Year]]&lt;&gt;""),(_xlfn.CONCAT(ROW()-2,"_",Table4[[#This Row],[Plan Code]],"_",Table4[[#This Row],[Column1]],"_",Table4[[#This Row],[Reporting Quarter]],"_",RIGHT(Table4[[#This Row],[Reporting Year]],2))),"")</f>
        <v/>
      </c>
      <c r="B428" s="30"/>
      <c r="C428" s="27" t="str">
        <f>IF(Table4[[#This Row],[Plan Code]]&lt;&gt;"",(VLOOKUP(Table4[[#This Row],[Plan Code]],Table2[#All],2,TRUE)),"")</f>
        <v/>
      </c>
      <c r="D428" s="27" t="str">
        <f>IF(Table4[[#This Row],[Plan Code]]&lt;&gt;"",(VLOOKUP(Table4[[#This Row],[Plan Code]],Table2[#All],3,TRUE)),"")</f>
        <v/>
      </c>
      <c r="E428" s="30"/>
      <c r="F428" s="30"/>
      <c r="G428" s="31"/>
      <c r="H428" s="31"/>
      <c r="I428" s="31"/>
      <c r="J428" s="31"/>
      <c r="K428" s="31"/>
      <c r="L428" s="31"/>
      <c r="M428" s="31"/>
      <c r="N428" s="31"/>
      <c r="O428" s="31"/>
      <c r="P428" s="31"/>
      <c r="Q428" s="31"/>
      <c r="R428" s="42"/>
      <c r="S428" s="41" t="str">
        <f>_xlfn.CONCAT('Contact Info'!$B$3, ", ", 'Contact Info'!$B$4, ", ", 'Contact Info'!$B$5,", ", 'Contact Info'!$B$6)</f>
        <v>Lisa Heffner, Contracts Manager, lheffner@ccah-alliance.org, 831-430-2634</v>
      </c>
      <c r="T428" s="26"/>
    </row>
    <row r="429" spans="1:20" ht="30" x14ac:dyDescent="0.25">
      <c r="A429" s="27" t="str">
        <f>IF(AND(Table4[[#This Row],[Plan Code]]&lt;&gt;"",Table4[[#This Row],[Reporting Quarter]]&lt;&gt;"",Table4[[#This Row],[Reporting Year]]&lt;&gt;""),(_xlfn.CONCAT(ROW()-2,"_",Table4[[#This Row],[Plan Code]],"_",Table4[[#This Row],[Column1]],"_",Table4[[#This Row],[Reporting Quarter]],"_",RIGHT(Table4[[#This Row],[Reporting Year]],2))),"")</f>
        <v/>
      </c>
      <c r="B429" s="30"/>
      <c r="C429" s="27" t="str">
        <f>IF(Table4[[#This Row],[Plan Code]]&lt;&gt;"",(VLOOKUP(Table4[[#This Row],[Plan Code]],Table2[#All],2,TRUE)),"")</f>
        <v/>
      </c>
      <c r="D429" s="27" t="str">
        <f>IF(Table4[[#This Row],[Plan Code]]&lt;&gt;"",(VLOOKUP(Table4[[#This Row],[Plan Code]],Table2[#All],3,TRUE)),"")</f>
        <v/>
      </c>
      <c r="E429" s="30"/>
      <c r="F429" s="30"/>
      <c r="G429" s="31"/>
      <c r="H429" s="31"/>
      <c r="I429" s="31"/>
      <c r="J429" s="31"/>
      <c r="K429" s="31"/>
      <c r="L429" s="31"/>
      <c r="M429" s="31"/>
      <c r="N429" s="31"/>
      <c r="O429" s="31"/>
      <c r="P429" s="31"/>
      <c r="Q429" s="31"/>
      <c r="R429" s="42"/>
      <c r="S429" s="41" t="str">
        <f>_xlfn.CONCAT('Contact Info'!$B$3, ", ", 'Contact Info'!$B$4, ", ", 'Contact Info'!$B$5,", ", 'Contact Info'!$B$6)</f>
        <v>Lisa Heffner, Contracts Manager, lheffner@ccah-alliance.org, 831-430-2634</v>
      </c>
      <c r="T429" s="26"/>
    </row>
    <row r="430" spans="1:20" ht="30" x14ac:dyDescent="0.25">
      <c r="A430" s="27" t="str">
        <f>IF(AND(Table4[[#This Row],[Plan Code]]&lt;&gt;"",Table4[[#This Row],[Reporting Quarter]]&lt;&gt;"",Table4[[#This Row],[Reporting Year]]&lt;&gt;""),(_xlfn.CONCAT(ROW()-2,"_",Table4[[#This Row],[Plan Code]],"_",Table4[[#This Row],[Column1]],"_",Table4[[#This Row],[Reporting Quarter]],"_",RIGHT(Table4[[#This Row],[Reporting Year]],2))),"")</f>
        <v/>
      </c>
      <c r="B430" s="30"/>
      <c r="C430" s="27" t="str">
        <f>IF(Table4[[#This Row],[Plan Code]]&lt;&gt;"",(VLOOKUP(Table4[[#This Row],[Plan Code]],Table2[#All],2,TRUE)),"")</f>
        <v/>
      </c>
      <c r="D430" s="27" t="str">
        <f>IF(Table4[[#This Row],[Plan Code]]&lt;&gt;"",(VLOOKUP(Table4[[#This Row],[Plan Code]],Table2[#All],3,TRUE)),"")</f>
        <v/>
      </c>
      <c r="E430" s="30"/>
      <c r="F430" s="30"/>
      <c r="G430" s="31"/>
      <c r="H430" s="31"/>
      <c r="I430" s="31"/>
      <c r="J430" s="31"/>
      <c r="K430" s="31"/>
      <c r="L430" s="31"/>
      <c r="M430" s="31"/>
      <c r="N430" s="31"/>
      <c r="O430" s="31"/>
      <c r="P430" s="31"/>
      <c r="Q430" s="31"/>
      <c r="R430" s="42"/>
      <c r="S430" s="41" t="str">
        <f>_xlfn.CONCAT('Contact Info'!$B$3, ", ", 'Contact Info'!$B$4, ", ", 'Contact Info'!$B$5,", ", 'Contact Info'!$B$6)</f>
        <v>Lisa Heffner, Contracts Manager, lheffner@ccah-alliance.org, 831-430-2634</v>
      </c>
      <c r="T430" s="26"/>
    </row>
    <row r="431" spans="1:20" ht="30" x14ac:dyDescent="0.25">
      <c r="A431" s="27" t="str">
        <f>IF(AND(Table4[[#This Row],[Plan Code]]&lt;&gt;"",Table4[[#This Row],[Reporting Quarter]]&lt;&gt;"",Table4[[#This Row],[Reporting Year]]&lt;&gt;""),(_xlfn.CONCAT(ROW()-2,"_",Table4[[#This Row],[Plan Code]],"_",Table4[[#This Row],[Column1]],"_",Table4[[#This Row],[Reporting Quarter]],"_",RIGHT(Table4[[#This Row],[Reporting Year]],2))),"")</f>
        <v/>
      </c>
      <c r="B431" s="30"/>
      <c r="C431" s="27" t="str">
        <f>IF(Table4[[#This Row],[Plan Code]]&lt;&gt;"",(VLOOKUP(Table4[[#This Row],[Plan Code]],Table2[#All],2,TRUE)),"")</f>
        <v/>
      </c>
      <c r="D431" s="27" t="str">
        <f>IF(Table4[[#This Row],[Plan Code]]&lt;&gt;"",(VLOOKUP(Table4[[#This Row],[Plan Code]],Table2[#All],3,TRUE)),"")</f>
        <v/>
      </c>
      <c r="E431" s="30"/>
      <c r="F431" s="30"/>
      <c r="G431" s="31"/>
      <c r="H431" s="31"/>
      <c r="I431" s="31"/>
      <c r="J431" s="31"/>
      <c r="K431" s="31"/>
      <c r="L431" s="31"/>
      <c r="M431" s="31"/>
      <c r="N431" s="31"/>
      <c r="O431" s="31"/>
      <c r="P431" s="31"/>
      <c r="Q431" s="31"/>
      <c r="R431" s="42"/>
      <c r="S431" s="41" t="str">
        <f>_xlfn.CONCAT('Contact Info'!$B$3, ", ", 'Contact Info'!$B$4, ", ", 'Contact Info'!$B$5,", ", 'Contact Info'!$B$6)</f>
        <v>Lisa Heffner, Contracts Manager, lheffner@ccah-alliance.org, 831-430-2634</v>
      </c>
      <c r="T431" s="26"/>
    </row>
    <row r="432" spans="1:20" ht="30" x14ac:dyDescent="0.25">
      <c r="A432" s="27" t="str">
        <f>IF(AND(Table4[[#This Row],[Plan Code]]&lt;&gt;"",Table4[[#This Row],[Reporting Quarter]]&lt;&gt;"",Table4[[#This Row],[Reporting Year]]&lt;&gt;""),(_xlfn.CONCAT(ROW()-2,"_",Table4[[#This Row],[Plan Code]],"_",Table4[[#This Row],[Column1]],"_",Table4[[#This Row],[Reporting Quarter]],"_",RIGHT(Table4[[#This Row],[Reporting Year]],2))),"")</f>
        <v/>
      </c>
      <c r="B432" s="30"/>
      <c r="C432" s="27" t="str">
        <f>IF(Table4[[#This Row],[Plan Code]]&lt;&gt;"",(VLOOKUP(Table4[[#This Row],[Plan Code]],Table2[#All],2,TRUE)),"")</f>
        <v/>
      </c>
      <c r="D432" s="27" t="str">
        <f>IF(Table4[[#This Row],[Plan Code]]&lt;&gt;"",(VLOOKUP(Table4[[#This Row],[Plan Code]],Table2[#All],3,TRUE)),"")</f>
        <v/>
      </c>
      <c r="E432" s="30"/>
      <c r="F432" s="30"/>
      <c r="G432" s="31"/>
      <c r="H432" s="31"/>
      <c r="I432" s="31"/>
      <c r="J432" s="31"/>
      <c r="K432" s="31"/>
      <c r="L432" s="31"/>
      <c r="M432" s="31"/>
      <c r="N432" s="31"/>
      <c r="O432" s="31"/>
      <c r="P432" s="31"/>
      <c r="Q432" s="31"/>
      <c r="R432" s="42"/>
      <c r="S432" s="41" t="str">
        <f>_xlfn.CONCAT('Contact Info'!$B$3, ", ", 'Contact Info'!$B$4, ", ", 'Contact Info'!$B$5,", ", 'Contact Info'!$B$6)</f>
        <v>Lisa Heffner, Contracts Manager, lheffner@ccah-alliance.org, 831-430-2634</v>
      </c>
      <c r="T432" s="26"/>
    </row>
    <row r="433" spans="1:20" ht="30" x14ac:dyDescent="0.25">
      <c r="A433" s="27" t="str">
        <f>IF(AND(Table4[[#This Row],[Plan Code]]&lt;&gt;"",Table4[[#This Row],[Reporting Quarter]]&lt;&gt;"",Table4[[#This Row],[Reporting Year]]&lt;&gt;""),(_xlfn.CONCAT(ROW()-2,"_",Table4[[#This Row],[Plan Code]],"_",Table4[[#This Row],[Column1]],"_",Table4[[#This Row],[Reporting Quarter]],"_",RIGHT(Table4[[#This Row],[Reporting Year]],2))),"")</f>
        <v/>
      </c>
      <c r="B433" s="30"/>
      <c r="C433" s="27" t="str">
        <f>IF(Table4[[#This Row],[Plan Code]]&lt;&gt;"",(VLOOKUP(Table4[[#This Row],[Plan Code]],Table2[#All],2,TRUE)),"")</f>
        <v/>
      </c>
      <c r="D433" s="27" t="str">
        <f>IF(Table4[[#This Row],[Plan Code]]&lt;&gt;"",(VLOOKUP(Table4[[#This Row],[Plan Code]],Table2[#All],3,TRUE)),"")</f>
        <v/>
      </c>
      <c r="E433" s="30"/>
      <c r="F433" s="30"/>
      <c r="G433" s="31"/>
      <c r="H433" s="31"/>
      <c r="I433" s="31"/>
      <c r="J433" s="31"/>
      <c r="K433" s="31"/>
      <c r="L433" s="31"/>
      <c r="M433" s="31"/>
      <c r="N433" s="31"/>
      <c r="O433" s="31"/>
      <c r="P433" s="31"/>
      <c r="Q433" s="31"/>
      <c r="R433" s="42"/>
      <c r="S433" s="41" t="str">
        <f>_xlfn.CONCAT('Contact Info'!$B$3, ", ", 'Contact Info'!$B$4, ", ", 'Contact Info'!$B$5,", ", 'Contact Info'!$B$6)</f>
        <v>Lisa Heffner, Contracts Manager, lheffner@ccah-alliance.org, 831-430-2634</v>
      </c>
      <c r="T433" s="26"/>
    </row>
    <row r="434" spans="1:20" ht="30" x14ac:dyDescent="0.25">
      <c r="A434" s="27" t="str">
        <f>IF(AND(Table4[[#This Row],[Plan Code]]&lt;&gt;"",Table4[[#This Row],[Reporting Quarter]]&lt;&gt;"",Table4[[#This Row],[Reporting Year]]&lt;&gt;""),(_xlfn.CONCAT(ROW()-2,"_",Table4[[#This Row],[Plan Code]],"_",Table4[[#This Row],[Column1]],"_",Table4[[#This Row],[Reporting Quarter]],"_",RIGHT(Table4[[#This Row],[Reporting Year]],2))),"")</f>
        <v/>
      </c>
      <c r="B434" s="30"/>
      <c r="C434" s="27" t="str">
        <f>IF(Table4[[#This Row],[Plan Code]]&lt;&gt;"",(VLOOKUP(Table4[[#This Row],[Plan Code]],Table2[#All],2,TRUE)),"")</f>
        <v/>
      </c>
      <c r="D434" s="27" t="str">
        <f>IF(Table4[[#This Row],[Plan Code]]&lt;&gt;"",(VLOOKUP(Table4[[#This Row],[Plan Code]],Table2[#All],3,TRUE)),"")</f>
        <v/>
      </c>
      <c r="E434" s="30"/>
      <c r="F434" s="30"/>
      <c r="G434" s="31"/>
      <c r="H434" s="31"/>
      <c r="I434" s="31"/>
      <c r="J434" s="31"/>
      <c r="K434" s="31"/>
      <c r="L434" s="31"/>
      <c r="M434" s="31"/>
      <c r="N434" s="31"/>
      <c r="O434" s="31"/>
      <c r="P434" s="31"/>
      <c r="Q434" s="31"/>
      <c r="R434" s="42"/>
      <c r="S434" s="41" t="str">
        <f>_xlfn.CONCAT('Contact Info'!$B$3, ", ", 'Contact Info'!$B$4, ", ", 'Contact Info'!$B$5,", ", 'Contact Info'!$B$6)</f>
        <v>Lisa Heffner, Contracts Manager, lheffner@ccah-alliance.org, 831-430-2634</v>
      </c>
      <c r="T434" s="26"/>
    </row>
    <row r="435" spans="1:20" ht="30" x14ac:dyDescent="0.25">
      <c r="A435" s="27" t="str">
        <f>IF(AND(Table4[[#This Row],[Plan Code]]&lt;&gt;"",Table4[[#This Row],[Reporting Quarter]]&lt;&gt;"",Table4[[#This Row],[Reporting Year]]&lt;&gt;""),(_xlfn.CONCAT(ROW()-2,"_",Table4[[#This Row],[Plan Code]],"_",Table4[[#This Row],[Column1]],"_",Table4[[#This Row],[Reporting Quarter]],"_",RIGHT(Table4[[#This Row],[Reporting Year]],2))),"")</f>
        <v/>
      </c>
      <c r="B435" s="30"/>
      <c r="C435" s="27" t="str">
        <f>IF(Table4[[#This Row],[Plan Code]]&lt;&gt;"",(VLOOKUP(Table4[[#This Row],[Plan Code]],Table2[#All],2,TRUE)),"")</f>
        <v/>
      </c>
      <c r="D435" s="27" t="str">
        <f>IF(Table4[[#This Row],[Plan Code]]&lt;&gt;"",(VLOOKUP(Table4[[#This Row],[Plan Code]],Table2[#All],3,TRUE)),"")</f>
        <v/>
      </c>
      <c r="E435" s="30"/>
      <c r="F435" s="30"/>
      <c r="G435" s="31"/>
      <c r="H435" s="31"/>
      <c r="I435" s="31"/>
      <c r="J435" s="31"/>
      <c r="K435" s="31"/>
      <c r="L435" s="31"/>
      <c r="M435" s="31"/>
      <c r="N435" s="31"/>
      <c r="O435" s="31"/>
      <c r="P435" s="31"/>
      <c r="Q435" s="31"/>
      <c r="R435" s="42"/>
      <c r="S435" s="41" t="str">
        <f>_xlfn.CONCAT('Contact Info'!$B$3, ", ", 'Contact Info'!$B$4, ", ", 'Contact Info'!$B$5,", ", 'Contact Info'!$B$6)</f>
        <v>Lisa Heffner, Contracts Manager, lheffner@ccah-alliance.org, 831-430-2634</v>
      </c>
      <c r="T435" s="26"/>
    </row>
    <row r="436" spans="1:20" ht="30" x14ac:dyDescent="0.25">
      <c r="A436" s="27" t="str">
        <f>IF(AND(Table4[[#This Row],[Plan Code]]&lt;&gt;"",Table4[[#This Row],[Reporting Quarter]]&lt;&gt;"",Table4[[#This Row],[Reporting Year]]&lt;&gt;""),(_xlfn.CONCAT(ROW()-2,"_",Table4[[#This Row],[Plan Code]],"_",Table4[[#This Row],[Column1]],"_",Table4[[#This Row],[Reporting Quarter]],"_",RIGHT(Table4[[#This Row],[Reporting Year]],2))),"")</f>
        <v/>
      </c>
      <c r="B436" s="30"/>
      <c r="C436" s="27" t="str">
        <f>IF(Table4[[#This Row],[Plan Code]]&lt;&gt;"",(VLOOKUP(Table4[[#This Row],[Plan Code]],Table2[#All],2,TRUE)),"")</f>
        <v/>
      </c>
      <c r="D436" s="27" t="str">
        <f>IF(Table4[[#This Row],[Plan Code]]&lt;&gt;"",(VLOOKUP(Table4[[#This Row],[Plan Code]],Table2[#All],3,TRUE)),"")</f>
        <v/>
      </c>
      <c r="E436" s="30"/>
      <c r="F436" s="30"/>
      <c r="G436" s="31"/>
      <c r="H436" s="31"/>
      <c r="I436" s="31"/>
      <c r="J436" s="31"/>
      <c r="K436" s="31"/>
      <c r="L436" s="31"/>
      <c r="M436" s="31"/>
      <c r="N436" s="31"/>
      <c r="O436" s="31"/>
      <c r="P436" s="31"/>
      <c r="Q436" s="31"/>
      <c r="R436" s="42"/>
      <c r="S436" s="41" t="str">
        <f>_xlfn.CONCAT('Contact Info'!$B$3, ", ", 'Contact Info'!$B$4, ", ", 'Contact Info'!$B$5,", ", 'Contact Info'!$B$6)</f>
        <v>Lisa Heffner, Contracts Manager, lheffner@ccah-alliance.org, 831-430-2634</v>
      </c>
      <c r="T436" s="26"/>
    </row>
    <row r="437" spans="1:20" ht="30" x14ac:dyDescent="0.25">
      <c r="A437" s="27" t="str">
        <f>IF(AND(Table4[[#This Row],[Plan Code]]&lt;&gt;"",Table4[[#This Row],[Reporting Quarter]]&lt;&gt;"",Table4[[#This Row],[Reporting Year]]&lt;&gt;""),(_xlfn.CONCAT(ROW()-2,"_",Table4[[#This Row],[Plan Code]],"_",Table4[[#This Row],[Column1]],"_",Table4[[#This Row],[Reporting Quarter]],"_",RIGHT(Table4[[#This Row],[Reporting Year]],2))),"")</f>
        <v/>
      </c>
      <c r="B437" s="30"/>
      <c r="C437" s="27" t="str">
        <f>IF(Table4[[#This Row],[Plan Code]]&lt;&gt;"",(VLOOKUP(Table4[[#This Row],[Plan Code]],Table2[#All],2,TRUE)),"")</f>
        <v/>
      </c>
      <c r="D437" s="27" t="str">
        <f>IF(Table4[[#This Row],[Plan Code]]&lt;&gt;"",(VLOOKUP(Table4[[#This Row],[Plan Code]],Table2[#All],3,TRUE)),"")</f>
        <v/>
      </c>
      <c r="E437" s="30"/>
      <c r="F437" s="30"/>
      <c r="G437" s="31"/>
      <c r="H437" s="31"/>
      <c r="I437" s="31"/>
      <c r="J437" s="31"/>
      <c r="K437" s="31"/>
      <c r="L437" s="31"/>
      <c r="M437" s="31"/>
      <c r="N437" s="31"/>
      <c r="O437" s="31"/>
      <c r="P437" s="31"/>
      <c r="Q437" s="31"/>
      <c r="R437" s="42"/>
      <c r="S437" s="41" t="str">
        <f>_xlfn.CONCAT('Contact Info'!$B$3, ", ", 'Contact Info'!$B$4, ", ", 'Contact Info'!$B$5,", ", 'Contact Info'!$B$6)</f>
        <v>Lisa Heffner, Contracts Manager, lheffner@ccah-alliance.org, 831-430-2634</v>
      </c>
      <c r="T437" s="26"/>
    </row>
    <row r="438" spans="1:20" ht="30" x14ac:dyDescent="0.25">
      <c r="A438" s="27" t="str">
        <f>IF(AND(Table4[[#This Row],[Plan Code]]&lt;&gt;"",Table4[[#This Row],[Reporting Quarter]]&lt;&gt;"",Table4[[#This Row],[Reporting Year]]&lt;&gt;""),(_xlfn.CONCAT(ROW()-2,"_",Table4[[#This Row],[Plan Code]],"_",Table4[[#This Row],[Column1]],"_",Table4[[#This Row],[Reporting Quarter]],"_",RIGHT(Table4[[#This Row],[Reporting Year]],2))),"")</f>
        <v/>
      </c>
      <c r="B438" s="30"/>
      <c r="C438" s="27" t="str">
        <f>IF(Table4[[#This Row],[Plan Code]]&lt;&gt;"",(VLOOKUP(Table4[[#This Row],[Plan Code]],Table2[#All],2,TRUE)),"")</f>
        <v/>
      </c>
      <c r="D438" s="27" t="str">
        <f>IF(Table4[[#This Row],[Plan Code]]&lt;&gt;"",(VLOOKUP(Table4[[#This Row],[Plan Code]],Table2[#All],3,TRUE)),"")</f>
        <v/>
      </c>
      <c r="E438" s="30"/>
      <c r="F438" s="30"/>
      <c r="G438" s="31"/>
      <c r="H438" s="31"/>
      <c r="I438" s="31"/>
      <c r="J438" s="31"/>
      <c r="K438" s="31"/>
      <c r="L438" s="31"/>
      <c r="M438" s="31"/>
      <c r="N438" s="31"/>
      <c r="O438" s="31"/>
      <c r="P438" s="31"/>
      <c r="Q438" s="31"/>
      <c r="R438" s="42"/>
      <c r="S438" s="41" t="str">
        <f>_xlfn.CONCAT('Contact Info'!$B$3, ", ", 'Contact Info'!$B$4, ", ", 'Contact Info'!$B$5,", ", 'Contact Info'!$B$6)</f>
        <v>Lisa Heffner, Contracts Manager, lheffner@ccah-alliance.org, 831-430-2634</v>
      </c>
      <c r="T438" s="26"/>
    </row>
    <row r="439" spans="1:20" ht="30" x14ac:dyDescent="0.25">
      <c r="A439" s="27" t="str">
        <f>IF(AND(Table4[[#This Row],[Plan Code]]&lt;&gt;"",Table4[[#This Row],[Reporting Quarter]]&lt;&gt;"",Table4[[#This Row],[Reporting Year]]&lt;&gt;""),(_xlfn.CONCAT(ROW()-2,"_",Table4[[#This Row],[Plan Code]],"_",Table4[[#This Row],[Column1]],"_",Table4[[#This Row],[Reporting Quarter]],"_",RIGHT(Table4[[#This Row],[Reporting Year]],2))),"")</f>
        <v/>
      </c>
      <c r="B439" s="30"/>
      <c r="C439" s="27" t="str">
        <f>IF(Table4[[#This Row],[Plan Code]]&lt;&gt;"",(VLOOKUP(Table4[[#This Row],[Plan Code]],Table2[#All],2,TRUE)),"")</f>
        <v/>
      </c>
      <c r="D439" s="27" t="str">
        <f>IF(Table4[[#This Row],[Plan Code]]&lt;&gt;"",(VLOOKUP(Table4[[#This Row],[Plan Code]],Table2[#All],3,TRUE)),"")</f>
        <v/>
      </c>
      <c r="E439" s="30"/>
      <c r="F439" s="30"/>
      <c r="G439" s="31"/>
      <c r="H439" s="31"/>
      <c r="I439" s="31"/>
      <c r="J439" s="31"/>
      <c r="K439" s="31"/>
      <c r="L439" s="31"/>
      <c r="M439" s="31"/>
      <c r="N439" s="31"/>
      <c r="O439" s="31"/>
      <c r="P439" s="31"/>
      <c r="Q439" s="31"/>
      <c r="R439" s="42"/>
      <c r="S439" s="41" t="str">
        <f>_xlfn.CONCAT('Contact Info'!$B$3, ", ", 'Contact Info'!$B$4, ", ", 'Contact Info'!$B$5,", ", 'Contact Info'!$B$6)</f>
        <v>Lisa Heffner, Contracts Manager, lheffner@ccah-alliance.org, 831-430-2634</v>
      </c>
      <c r="T439" s="26"/>
    </row>
    <row r="440" spans="1:20" ht="30" x14ac:dyDescent="0.25">
      <c r="A440" s="27" t="str">
        <f>IF(AND(Table4[[#This Row],[Plan Code]]&lt;&gt;"",Table4[[#This Row],[Reporting Quarter]]&lt;&gt;"",Table4[[#This Row],[Reporting Year]]&lt;&gt;""),(_xlfn.CONCAT(ROW()-2,"_",Table4[[#This Row],[Plan Code]],"_",Table4[[#This Row],[Column1]],"_",Table4[[#This Row],[Reporting Quarter]],"_",RIGHT(Table4[[#This Row],[Reporting Year]],2))),"")</f>
        <v/>
      </c>
      <c r="B440" s="30"/>
      <c r="C440" s="27" t="str">
        <f>IF(Table4[[#This Row],[Plan Code]]&lt;&gt;"",(VLOOKUP(Table4[[#This Row],[Plan Code]],Table2[#All],2,TRUE)),"")</f>
        <v/>
      </c>
      <c r="D440" s="27" t="str">
        <f>IF(Table4[[#This Row],[Plan Code]]&lt;&gt;"",(VLOOKUP(Table4[[#This Row],[Plan Code]],Table2[#All],3,TRUE)),"")</f>
        <v/>
      </c>
      <c r="E440" s="30"/>
      <c r="F440" s="30"/>
      <c r="G440" s="31"/>
      <c r="H440" s="31"/>
      <c r="I440" s="31"/>
      <c r="J440" s="31"/>
      <c r="K440" s="31"/>
      <c r="L440" s="31"/>
      <c r="M440" s="31"/>
      <c r="N440" s="31"/>
      <c r="O440" s="31"/>
      <c r="P440" s="31"/>
      <c r="Q440" s="31"/>
      <c r="R440" s="42"/>
      <c r="S440" s="41" t="str">
        <f>_xlfn.CONCAT('Contact Info'!$B$3, ", ", 'Contact Info'!$B$4, ", ", 'Contact Info'!$B$5,", ", 'Contact Info'!$B$6)</f>
        <v>Lisa Heffner, Contracts Manager, lheffner@ccah-alliance.org, 831-430-2634</v>
      </c>
      <c r="T440" s="26"/>
    </row>
    <row r="441" spans="1:20" ht="30" x14ac:dyDescent="0.25">
      <c r="A441" s="27" t="str">
        <f>IF(AND(Table4[[#This Row],[Plan Code]]&lt;&gt;"",Table4[[#This Row],[Reporting Quarter]]&lt;&gt;"",Table4[[#This Row],[Reporting Year]]&lt;&gt;""),(_xlfn.CONCAT(ROW()-2,"_",Table4[[#This Row],[Plan Code]],"_",Table4[[#This Row],[Column1]],"_",Table4[[#This Row],[Reporting Quarter]],"_",RIGHT(Table4[[#This Row],[Reporting Year]],2))),"")</f>
        <v/>
      </c>
      <c r="B441" s="30"/>
      <c r="C441" s="27" t="str">
        <f>IF(Table4[[#This Row],[Plan Code]]&lt;&gt;"",(VLOOKUP(Table4[[#This Row],[Plan Code]],Table2[#All],2,TRUE)),"")</f>
        <v/>
      </c>
      <c r="D441" s="27" t="str">
        <f>IF(Table4[[#This Row],[Plan Code]]&lt;&gt;"",(VLOOKUP(Table4[[#This Row],[Plan Code]],Table2[#All],3,TRUE)),"")</f>
        <v/>
      </c>
      <c r="E441" s="30"/>
      <c r="F441" s="30"/>
      <c r="G441" s="31"/>
      <c r="H441" s="31"/>
      <c r="I441" s="31"/>
      <c r="J441" s="31"/>
      <c r="K441" s="31"/>
      <c r="L441" s="31"/>
      <c r="M441" s="31"/>
      <c r="N441" s="31"/>
      <c r="O441" s="31"/>
      <c r="P441" s="31"/>
      <c r="Q441" s="31"/>
      <c r="R441" s="42"/>
      <c r="S441" s="41" t="str">
        <f>_xlfn.CONCAT('Contact Info'!$B$3, ", ", 'Contact Info'!$B$4, ", ", 'Contact Info'!$B$5,", ", 'Contact Info'!$B$6)</f>
        <v>Lisa Heffner, Contracts Manager, lheffner@ccah-alliance.org, 831-430-2634</v>
      </c>
      <c r="T441" s="26"/>
    </row>
    <row r="442" spans="1:20" ht="30" x14ac:dyDescent="0.25">
      <c r="A442" s="27" t="str">
        <f>IF(AND(Table4[[#This Row],[Plan Code]]&lt;&gt;"",Table4[[#This Row],[Reporting Quarter]]&lt;&gt;"",Table4[[#This Row],[Reporting Year]]&lt;&gt;""),(_xlfn.CONCAT(ROW()-2,"_",Table4[[#This Row],[Plan Code]],"_",Table4[[#This Row],[Column1]],"_",Table4[[#This Row],[Reporting Quarter]],"_",RIGHT(Table4[[#This Row],[Reporting Year]],2))),"")</f>
        <v/>
      </c>
      <c r="B442" s="30"/>
      <c r="C442" s="27" t="str">
        <f>IF(Table4[[#This Row],[Plan Code]]&lt;&gt;"",(VLOOKUP(Table4[[#This Row],[Plan Code]],Table2[#All],2,TRUE)),"")</f>
        <v/>
      </c>
      <c r="D442" s="27" t="str">
        <f>IF(Table4[[#This Row],[Plan Code]]&lt;&gt;"",(VLOOKUP(Table4[[#This Row],[Plan Code]],Table2[#All],3,TRUE)),"")</f>
        <v/>
      </c>
      <c r="E442" s="30"/>
      <c r="F442" s="30"/>
      <c r="G442" s="31"/>
      <c r="H442" s="31"/>
      <c r="I442" s="31"/>
      <c r="J442" s="31"/>
      <c r="K442" s="31"/>
      <c r="L442" s="31"/>
      <c r="M442" s="31"/>
      <c r="N442" s="31"/>
      <c r="O442" s="31"/>
      <c r="P442" s="31"/>
      <c r="Q442" s="31"/>
      <c r="R442" s="42"/>
      <c r="S442" s="41" t="str">
        <f>_xlfn.CONCAT('Contact Info'!$B$3, ", ", 'Contact Info'!$B$4, ", ", 'Contact Info'!$B$5,", ", 'Contact Info'!$B$6)</f>
        <v>Lisa Heffner, Contracts Manager, lheffner@ccah-alliance.org, 831-430-2634</v>
      </c>
      <c r="T442" s="26"/>
    </row>
    <row r="443" spans="1:20" ht="30" x14ac:dyDescent="0.25">
      <c r="A443" s="27" t="str">
        <f>IF(AND(Table4[[#This Row],[Plan Code]]&lt;&gt;"",Table4[[#This Row],[Reporting Quarter]]&lt;&gt;"",Table4[[#This Row],[Reporting Year]]&lt;&gt;""),(_xlfn.CONCAT(ROW()-2,"_",Table4[[#This Row],[Plan Code]],"_",Table4[[#This Row],[Column1]],"_",Table4[[#This Row],[Reporting Quarter]],"_",RIGHT(Table4[[#This Row],[Reporting Year]],2))),"")</f>
        <v/>
      </c>
      <c r="B443" s="30"/>
      <c r="C443" s="27" t="str">
        <f>IF(Table4[[#This Row],[Plan Code]]&lt;&gt;"",(VLOOKUP(Table4[[#This Row],[Plan Code]],Table2[#All],2,TRUE)),"")</f>
        <v/>
      </c>
      <c r="D443" s="27" t="str">
        <f>IF(Table4[[#This Row],[Plan Code]]&lt;&gt;"",(VLOOKUP(Table4[[#This Row],[Plan Code]],Table2[#All],3,TRUE)),"")</f>
        <v/>
      </c>
      <c r="E443" s="30"/>
      <c r="F443" s="30"/>
      <c r="G443" s="31"/>
      <c r="H443" s="31"/>
      <c r="I443" s="31"/>
      <c r="J443" s="31"/>
      <c r="K443" s="31"/>
      <c r="L443" s="31"/>
      <c r="M443" s="31"/>
      <c r="N443" s="31"/>
      <c r="O443" s="31"/>
      <c r="P443" s="31"/>
      <c r="Q443" s="31"/>
      <c r="R443" s="42"/>
      <c r="S443" s="41" t="str">
        <f>_xlfn.CONCAT('Contact Info'!$B$3, ", ", 'Contact Info'!$B$4, ", ", 'Contact Info'!$B$5,", ", 'Contact Info'!$B$6)</f>
        <v>Lisa Heffner, Contracts Manager, lheffner@ccah-alliance.org, 831-430-2634</v>
      </c>
      <c r="T443" s="26"/>
    </row>
    <row r="444" spans="1:20" ht="30" x14ac:dyDescent="0.25">
      <c r="A444" s="27" t="str">
        <f>IF(AND(Table4[[#This Row],[Plan Code]]&lt;&gt;"",Table4[[#This Row],[Reporting Quarter]]&lt;&gt;"",Table4[[#This Row],[Reporting Year]]&lt;&gt;""),(_xlfn.CONCAT(ROW()-2,"_",Table4[[#This Row],[Plan Code]],"_",Table4[[#This Row],[Column1]],"_",Table4[[#This Row],[Reporting Quarter]],"_",RIGHT(Table4[[#This Row],[Reporting Year]],2))),"")</f>
        <v/>
      </c>
      <c r="B444" s="30"/>
      <c r="C444" s="27" t="str">
        <f>IF(Table4[[#This Row],[Plan Code]]&lt;&gt;"",(VLOOKUP(Table4[[#This Row],[Plan Code]],Table2[#All],2,TRUE)),"")</f>
        <v/>
      </c>
      <c r="D444" s="27" t="str">
        <f>IF(Table4[[#This Row],[Plan Code]]&lt;&gt;"",(VLOOKUP(Table4[[#This Row],[Plan Code]],Table2[#All],3,TRUE)),"")</f>
        <v/>
      </c>
      <c r="E444" s="30"/>
      <c r="F444" s="30"/>
      <c r="G444" s="31"/>
      <c r="H444" s="31"/>
      <c r="I444" s="31"/>
      <c r="J444" s="31"/>
      <c r="K444" s="31"/>
      <c r="L444" s="31"/>
      <c r="M444" s="31"/>
      <c r="N444" s="31"/>
      <c r="O444" s="31"/>
      <c r="P444" s="31"/>
      <c r="Q444" s="31"/>
      <c r="R444" s="42"/>
      <c r="S444" s="41" t="str">
        <f>_xlfn.CONCAT('Contact Info'!$B$3, ", ", 'Contact Info'!$B$4, ", ", 'Contact Info'!$B$5,", ", 'Contact Info'!$B$6)</f>
        <v>Lisa Heffner, Contracts Manager, lheffner@ccah-alliance.org, 831-430-2634</v>
      </c>
      <c r="T444" s="26"/>
    </row>
    <row r="445" spans="1:20" ht="30" x14ac:dyDescent="0.25">
      <c r="A445" s="27" t="str">
        <f>IF(AND(Table4[[#This Row],[Plan Code]]&lt;&gt;"",Table4[[#This Row],[Reporting Quarter]]&lt;&gt;"",Table4[[#This Row],[Reporting Year]]&lt;&gt;""),(_xlfn.CONCAT(ROW()-2,"_",Table4[[#This Row],[Plan Code]],"_",Table4[[#This Row],[Column1]],"_",Table4[[#This Row],[Reporting Quarter]],"_",RIGHT(Table4[[#This Row],[Reporting Year]],2))),"")</f>
        <v/>
      </c>
      <c r="B445" s="30"/>
      <c r="C445" s="27" t="str">
        <f>IF(Table4[[#This Row],[Plan Code]]&lt;&gt;"",(VLOOKUP(Table4[[#This Row],[Plan Code]],Table2[#All],2,TRUE)),"")</f>
        <v/>
      </c>
      <c r="D445" s="27" t="str">
        <f>IF(Table4[[#This Row],[Plan Code]]&lt;&gt;"",(VLOOKUP(Table4[[#This Row],[Plan Code]],Table2[#All],3,TRUE)),"")</f>
        <v/>
      </c>
      <c r="E445" s="30"/>
      <c r="F445" s="30"/>
      <c r="G445" s="31"/>
      <c r="H445" s="31"/>
      <c r="I445" s="31"/>
      <c r="J445" s="31"/>
      <c r="K445" s="31"/>
      <c r="L445" s="31"/>
      <c r="M445" s="31"/>
      <c r="N445" s="31"/>
      <c r="O445" s="31"/>
      <c r="P445" s="31"/>
      <c r="Q445" s="31"/>
      <c r="R445" s="42"/>
      <c r="S445" s="41" t="str">
        <f>_xlfn.CONCAT('Contact Info'!$B$3, ", ", 'Contact Info'!$B$4, ", ", 'Contact Info'!$B$5,", ", 'Contact Info'!$B$6)</f>
        <v>Lisa Heffner, Contracts Manager, lheffner@ccah-alliance.org, 831-430-2634</v>
      </c>
      <c r="T445" s="26"/>
    </row>
    <row r="446" spans="1:20" ht="30" x14ac:dyDescent="0.25">
      <c r="A446" s="27" t="str">
        <f>IF(AND(Table4[[#This Row],[Plan Code]]&lt;&gt;"",Table4[[#This Row],[Reporting Quarter]]&lt;&gt;"",Table4[[#This Row],[Reporting Year]]&lt;&gt;""),(_xlfn.CONCAT(ROW()-2,"_",Table4[[#This Row],[Plan Code]],"_",Table4[[#This Row],[Column1]],"_",Table4[[#This Row],[Reporting Quarter]],"_",RIGHT(Table4[[#This Row],[Reporting Year]],2))),"")</f>
        <v/>
      </c>
      <c r="B446" s="30"/>
      <c r="C446" s="27" t="str">
        <f>IF(Table4[[#This Row],[Plan Code]]&lt;&gt;"",(VLOOKUP(Table4[[#This Row],[Plan Code]],Table2[#All],2,TRUE)),"")</f>
        <v/>
      </c>
      <c r="D446" s="27" t="str">
        <f>IF(Table4[[#This Row],[Plan Code]]&lt;&gt;"",(VLOOKUP(Table4[[#This Row],[Plan Code]],Table2[#All],3,TRUE)),"")</f>
        <v/>
      </c>
      <c r="E446" s="30"/>
      <c r="F446" s="30"/>
      <c r="G446" s="31"/>
      <c r="H446" s="31"/>
      <c r="I446" s="31"/>
      <c r="J446" s="31"/>
      <c r="K446" s="31"/>
      <c r="L446" s="31"/>
      <c r="M446" s="31"/>
      <c r="N446" s="31"/>
      <c r="O446" s="31"/>
      <c r="P446" s="31"/>
      <c r="Q446" s="31"/>
      <c r="R446" s="42"/>
      <c r="S446" s="41" t="str">
        <f>_xlfn.CONCAT('Contact Info'!$B$3, ", ", 'Contact Info'!$B$4, ", ", 'Contact Info'!$B$5,", ", 'Contact Info'!$B$6)</f>
        <v>Lisa Heffner, Contracts Manager, lheffner@ccah-alliance.org, 831-430-2634</v>
      </c>
      <c r="T446" s="26"/>
    </row>
    <row r="447" spans="1:20" ht="30" x14ac:dyDescent="0.25">
      <c r="A447" s="27" t="str">
        <f>IF(AND(Table4[[#This Row],[Plan Code]]&lt;&gt;"",Table4[[#This Row],[Reporting Quarter]]&lt;&gt;"",Table4[[#This Row],[Reporting Year]]&lt;&gt;""),(_xlfn.CONCAT(ROW()-2,"_",Table4[[#This Row],[Plan Code]],"_",Table4[[#This Row],[Column1]],"_",Table4[[#This Row],[Reporting Quarter]],"_",RIGHT(Table4[[#This Row],[Reporting Year]],2))),"")</f>
        <v/>
      </c>
      <c r="B447" s="30"/>
      <c r="C447" s="27" t="str">
        <f>IF(Table4[[#This Row],[Plan Code]]&lt;&gt;"",(VLOOKUP(Table4[[#This Row],[Plan Code]],Table2[#All],2,TRUE)),"")</f>
        <v/>
      </c>
      <c r="D447" s="27" t="str">
        <f>IF(Table4[[#This Row],[Plan Code]]&lt;&gt;"",(VLOOKUP(Table4[[#This Row],[Plan Code]],Table2[#All],3,TRUE)),"")</f>
        <v/>
      </c>
      <c r="E447" s="30"/>
      <c r="F447" s="30"/>
      <c r="G447" s="31"/>
      <c r="H447" s="31"/>
      <c r="I447" s="31"/>
      <c r="J447" s="31"/>
      <c r="K447" s="31"/>
      <c r="L447" s="31"/>
      <c r="M447" s="31"/>
      <c r="N447" s="31"/>
      <c r="O447" s="31"/>
      <c r="P447" s="31"/>
      <c r="Q447" s="31"/>
      <c r="R447" s="42"/>
      <c r="S447" s="41" t="str">
        <f>_xlfn.CONCAT('Contact Info'!$B$3, ", ", 'Contact Info'!$B$4, ", ", 'Contact Info'!$B$5,", ", 'Contact Info'!$B$6)</f>
        <v>Lisa Heffner, Contracts Manager, lheffner@ccah-alliance.org, 831-430-2634</v>
      </c>
      <c r="T447" s="26"/>
    </row>
    <row r="448" spans="1:20" ht="30" x14ac:dyDescent="0.25">
      <c r="A448" s="27" t="str">
        <f>IF(AND(Table4[[#This Row],[Plan Code]]&lt;&gt;"",Table4[[#This Row],[Reporting Quarter]]&lt;&gt;"",Table4[[#This Row],[Reporting Year]]&lt;&gt;""),(_xlfn.CONCAT(ROW()-2,"_",Table4[[#This Row],[Plan Code]],"_",Table4[[#This Row],[Column1]],"_",Table4[[#This Row],[Reporting Quarter]],"_",RIGHT(Table4[[#This Row],[Reporting Year]],2))),"")</f>
        <v/>
      </c>
      <c r="B448" s="30"/>
      <c r="C448" s="27" t="str">
        <f>IF(Table4[[#This Row],[Plan Code]]&lt;&gt;"",(VLOOKUP(Table4[[#This Row],[Plan Code]],Table2[#All],2,TRUE)),"")</f>
        <v/>
      </c>
      <c r="D448" s="27" t="str">
        <f>IF(Table4[[#This Row],[Plan Code]]&lt;&gt;"",(VLOOKUP(Table4[[#This Row],[Plan Code]],Table2[#All],3,TRUE)),"")</f>
        <v/>
      </c>
      <c r="E448" s="30"/>
      <c r="F448" s="30"/>
      <c r="G448" s="31"/>
      <c r="H448" s="31"/>
      <c r="I448" s="31"/>
      <c r="J448" s="31"/>
      <c r="K448" s="31"/>
      <c r="L448" s="31"/>
      <c r="M448" s="31"/>
      <c r="N448" s="31"/>
      <c r="O448" s="31"/>
      <c r="P448" s="31"/>
      <c r="Q448" s="31"/>
      <c r="R448" s="42"/>
      <c r="S448" s="41" t="str">
        <f>_xlfn.CONCAT('Contact Info'!$B$3, ", ", 'Contact Info'!$B$4, ", ", 'Contact Info'!$B$5,", ", 'Contact Info'!$B$6)</f>
        <v>Lisa Heffner, Contracts Manager, lheffner@ccah-alliance.org, 831-430-2634</v>
      </c>
      <c r="T448" s="26"/>
    </row>
    <row r="449" spans="1:20" ht="30" x14ac:dyDescent="0.25">
      <c r="A449" s="27" t="str">
        <f>IF(AND(Table4[[#This Row],[Plan Code]]&lt;&gt;"",Table4[[#This Row],[Reporting Quarter]]&lt;&gt;"",Table4[[#This Row],[Reporting Year]]&lt;&gt;""),(_xlfn.CONCAT(ROW()-2,"_",Table4[[#This Row],[Plan Code]],"_",Table4[[#This Row],[Column1]],"_",Table4[[#This Row],[Reporting Quarter]],"_",RIGHT(Table4[[#This Row],[Reporting Year]],2))),"")</f>
        <v/>
      </c>
      <c r="B449" s="30"/>
      <c r="C449" s="27" t="str">
        <f>IF(Table4[[#This Row],[Plan Code]]&lt;&gt;"",(VLOOKUP(Table4[[#This Row],[Plan Code]],Table2[#All],2,TRUE)),"")</f>
        <v/>
      </c>
      <c r="D449" s="27" t="str">
        <f>IF(Table4[[#This Row],[Plan Code]]&lt;&gt;"",(VLOOKUP(Table4[[#This Row],[Plan Code]],Table2[#All],3,TRUE)),"")</f>
        <v/>
      </c>
      <c r="E449" s="30"/>
      <c r="F449" s="30"/>
      <c r="G449" s="31"/>
      <c r="H449" s="31"/>
      <c r="I449" s="31"/>
      <c r="J449" s="31"/>
      <c r="K449" s="31"/>
      <c r="L449" s="31"/>
      <c r="M449" s="31"/>
      <c r="N449" s="31"/>
      <c r="O449" s="31"/>
      <c r="P449" s="31"/>
      <c r="Q449" s="31"/>
      <c r="R449" s="42"/>
      <c r="S449" s="41" t="str">
        <f>_xlfn.CONCAT('Contact Info'!$B$3, ", ", 'Contact Info'!$B$4, ", ", 'Contact Info'!$B$5,", ", 'Contact Info'!$B$6)</f>
        <v>Lisa Heffner, Contracts Manager, lheffner@ccah-alliance.org, 831-430-2634</v>
      </c>
      <c r="T449" s="26"/>
    </row>
    <row r="450" spans="1:20" ht="30" x14ac:dyDescent="0.25">
      <c r="A450" s="27" t="str">
        <f>IF(AND(Table4[[#This Row],[Plan Code]]&lt;&gt;"",Table4[[#This Row],[Reporting Quarter]]&lt;&gt;"",Table4[[#This Row],[Reporting Year]]&lt;&gt;""),(_xlfn.CONCAT(ROW()-2,"_",Table4[[#This Row],[Plan Code]],"_",Table4[[#This Row],[Column1]],"_",Table4[[#This Row],[Reporting Quarter]],"_",RIGHT(Table4[[#This Row],[Reporting Year]],2))),"")</f>
        <v/>
      </c>
      <c r="B450" s="30"/>
      <c r="C450" s="27" t="str">
        <f>IF(Table4[[#This Row],[Plan Code]]&lt;&gt;"",(VLOOKUP(Table4[[#This Row],[Plan Code]],Table2[#All],2,TRUE)),"")</f>
        <v/>
      </c>
      <c r="D450" s="27" t="str">
        <f>IF(Table4[[#This Row],[Plan Code]]&lt;&gt;"",(VLOOKUP(Table4[[#This Row],[Plan Code]],Table2[#All],3,TRUE)),"")</f>
        <v/>
      </c>
      <c r="E450" s="30"/>
      <c r="F450" s="30"/>
      <c r="G450" s="31"/>
      <c r="H450" s="31"/>
      <c r="I450" s="31"/>
      <c r="J450" s="31"/>
      <c r="K450" s="31"/>
      <c r="L450" s="31"/>
      <c r="M450" s="31"/>
      <c r="N450" s="31"/>
      <c r="O450" s="31"/>
      <c r="P450" s="31"/>
      <c r="Q450" s="31"/>
      <c r="R450" s="42"/>
      <c r="S450" s="41" t="str">
        <f>_xlfn.CONCAT('Contact Info'!$B$3, ", ", 'Contact Info'!$B$4, ", ", 'Contact Info'!$B$5,", ", 'Contact Info'!$B$6)</f>
        <v>Lisa Heffner, Contracts Manager, lheffner@ccah-alliance.org, 831-430-2634</v>
      </c>
      <c r="T450" s="26"/>
    </row>
    <row r="451" spans="1:20" ht="30" x14ac:dyDescent="0.25">
      <c r="A451" s="27" t="str">
        <f>IF(AND(Table4[[#This Row],[Plan Code]]&lt;&gt;"",Table4[[#This Row],[Reporting Quarter]]&lt;&gt;"",Table4[[#This Row],[Reporting Year]]&lt;&gt;""),(_xlfn.CONCAT(ROW()-2,"_",Table4[[#This Row],[Plan Code]],"_",Table4[[#This Row],[Column1]],"_",Table4[[#This Row],[Reporting Quarter]],"_",RIGHT(Table4[[#This Row],[Reporting Year]],2))),"")</f>
        <v/>
      </c>
      <c r="B451" s="30"/>
      <c r="C451" s="27" t="str">
        <f>IF(Table4[[#This Row],[Plan Code]]&lt;&gt;"",(VLOOKUP(Table4[[#This Row],[Plan Code]],Table2[#All],2,TRUE)),"")</f>
        <v/>
      </c>
      <c r="D451" s="27" t="str">
        <f>IF(Table4[[#This Row],[Plan Code]]&lt;&gt;"",(VLOOKUP(Table4[[#This Row],[Plan Code]],Table2[#All],3,TRUE)),"")</f>
        <v/>
      </c>
      <c r="E451" s="30"/>
      <c r="F451" s="30"/>
      <c r="G451" s="31"/>
      <c r="H451" s="31"/>
      <c r="I451" s="31"/>
      <c r="J451" s="31"/>
      <c r="K451" s="31"/>
      <c r="L451" s="31"/>
      <c r="M451" s="31"/>
      <c r="N451" s="31"/>
      <c r="O451" s="31"/>
      <c r="P451" s="31"/>
      <c r="Q451" s="31"/>
      <c r="R451" s="42"/>
      <c r="S451" s="41" t="str">
        <f>_xlfn.CONCAT('Contact Info'!$B$3, ", ", 'Contact Info'!$B$4, ", ", 'Contact Info'!$B$5,", ", 'Contact Info'!$B$6)</f>
        <v>Lisa Heffner, Contracts Manager, lheffner@ccah-alliance.org, 831-430-2634</v>
      </c>
      <c r="T451" s="26"/>
    </row>
    <row r="452" spans="1:20" ht="30" x14ac:dyDescent="0.25">
      <c r="A452" s="27" t="str">
        <f>IF(AND(Table4[[#This Row],[Plan Code]]&lt;&gt;"",Table4[[#This Row],[Reporting Quarter]]&lt;&gt;"",Table4[[#This Row],[Reporting Year]]&lt;&gt;""),(_xlfn.CONCAT(ROW()-2,"_",Table4[[#This Row],[Plan Code]],"_",Table4[[#This Row],[Column1]],"_",Table4[[#This Row],[Reporting Quarter]],"_",RIGHT(Table4[[#This Row],[Reporting Year]],2))),"")</f>
        <v/>
      </c>
      <c r="B452" s="30"/>
      <c r="C452" s="27" t="str">
        <f>IF(Table4[[#This Row],[Plan Code]]&lt;&gt;"",(VLOOKUP(Table4[[#This Row],[Plan Code]],Table2[#All],2,TRUE)),"")</f>
        <v/>
      </c>
      <c r="D452" s="27" t="str">
        <f>IF(Table4[[#This Row],[Plan Code]]&lt;&gt;"",(VLOOKUP(Table4[[#This Row],[Plan Code]],Table2[#All],3,TRUE)),"")</f>
        <v/>
      </c>
      <c r="E452" s="30"/>
      <c r="F452" s="30"/>
      <c r="G452" s="31"/>
      <c r="H452" s="31"/>
      <c r="I452" s="31"/>
      <c r="J452" s="31"/>
      <c r="K452" s="31"/>
      <c r="L452" s="31"/>
      <c r="M452" s="31"/>
      <c r="N452" s="31"/>
      <c r="O452" s="31"/>
      <c r="P452" s="31"/>
      <c r="Q452" s="31"/>
      <c r="R452" s="42"/>
      <c r="S452" s="41" t="str">
        <f>_xlfn.CONCAT('Contact Info'!$B$3, ", ", 'Contact Info'!$B$4, ", ", 'Contact Info'!$B$5,", ", 'Contact Info'!$B$6)</f>
        <v>Lisa Heffner, Contracts Manager, lheffner@ccah-alliance.org, 831-430-2634</v>
      </c>
      <c r="T452" s="26"/>
    </row>
    <row r="453" spans="1:20" ht="30" x14ac:dyDescent="0.25">
      <c r="A453" s="27" t="str">
        <f>IF(AND(Table4[[#This Row],[Plan Code]]&lt;&gt;"",Table4[[#This Row],[Reporting Quarter]]&lt;&gt;"",Table4[[#This Row],[Reporting Year]]&lt;&gt;""),(_xlfn.CONCAT(ROW()-2,"_",Table4[[#This Row],[Plan Code]],"_",Table4[[#This Row],[Column1]],"_",Table4[[#This Row],[Reporting Quarter]],"_",RIGHT(Table4[[#This Row],[Reporting Year]],2))),"")</f>
        <v/>
      </c>
      <c r="B453" s="30"/>
      <c r="C453" s="27" t="str">
        <f>IF(Table4[[#This Row],[Plan Code]]&lt;&gt;"",(VLOOKUP(Table4[[#This Row],[Plan Code]],Table2[#All],2,TRUE)),"")</f>
        <v/>
      </c>
      <c r="D453" s="27" t="str">
        <f>IF(Table4[[#This Row],[Plan Code]]&lt;&gt;"",(VLOOKUP(Table4[[#This Row],[Plan Code]],Table2[#All],3,TRUE)),"")</f>
        <v/>
      </c>
      <c r="E453" s="30"/>
      <c r="F453" s="30"/>
      <c r="G453" s="31"/>
      <c r="H453" s="31"/>
      <c r="I453" s="31"/>
      <c r="J453" s="31"/>
      <c r="K453" s="31"/>
      <c r="L453" s="31"/>
      <c r="M453" s="31"/>
      <c r="N453" s="31"/>
      <c r="O453" s="31"/>
      <c r="P453" s="31"/>
      <c r="Q453" s="31"/>
      <c r="R453" s="42"/>
      <c r="S453" s="41" t="str">
        <f>_xlfn.CONCAT('Contact Info'!$B$3, ", ", 'Contact Info'!$B$4, ", ", 'Contact Info'!$B$5,", ", 'Contact Info'!$B$6)</f>
        <v>Lisa Heffner, Contracts Manager, lheffner@ccah-alliance.org, 831-430-2634</v>
      </c>
      <c r="T453" s="26"/>
    </row>
    <row r="454" spans="1:20" ht="30" x14ac:dyDescent="0.25">
      <c r="A454" s="27" t="str">
        <f>IF(AND(Table4[[#This Row],[Plan Code]]&lt;&gt;"",Table4[[#This Row],[Reporting Quarter]]&lt;&gt;"",Table4[[#This Row],[Reporting Year]]&lt;&gt;""),(_xlfn.CONCAT(ROW()-2,"_",Table4[[#This Row],[Plan Code]],"_",Table4[[#This Row],[Column1]],"_",Table4[[#This Row],[Reporting Quarter]],"_",RIGHT(Table4[[#This Row],[Reporting Year]],2))),"")</f>
        <v/>
      </c>
      <c r="B454" s="30"/>
      <c r="C454" s="27" t="str">
        <f>IF(Table4[[#This Row],[Plan Code]]&lt;&gt;"",(VLOOKUP(Table4[[#This Row],[Plan Code]],Table2[#All],2,TRUE)),"")</f>
        <v/>
      </c>
      <c r="D454" s="27" t="str">
        <f>IF(Table4[[#This Row],[Plan Code]]&lt;&gt;"",(VLOOKUP(Table4[[#This Row],[Plan Code]],Table2[#All],3,TRUE)),"")</f>
        <v/>
      </c>
      <c r="E454" s="30"/>
      <c r="F454" s="30"/>
      <c r="G454" s="31"/>
      <c r="H454" s="31"/>
      <c r="I454" s="31"/>
      <c r="J454" s="31"/>
      <c r="K454" s="31"/>
      <c r="L454" s="31"/>
      <c r="M454" s="31"/>
      <c r="N454" s="31"/>
      <c r="O454" s="31"/>
      <c r="P454" s="31"/>
      <c r="Q454" s="31"/>
      <c r="R454" s="42"/>
      <c r="S454" s="41" t="str">
        <f>_xlfn.CONCAT('Contact Info'!$B$3, ", ", 'Contact Info'!$B$4, ", ", 'Contact Info'!$B$5,", ", 'Contact Info'!$B$6)</f>
        <v>Lisa Heffner, Contracts Manager, lheffner@ccah-alliance.org, 831-430-2634</v>
      </c>
      <c r="T454" s="26"/>
    </row>
    <row r="455" spans="1:20" ht="30" x14ac:dyDescent="0.25">
      <c r="A455" s="27" t="str">
        <f>IF(AND(Table4[[#This Row],[Plan Code]]&lt;&gt;"",Table4[[#This Row],[Reporting Quarter]]&lt;&gt;"",Table4[[#This Row],[Reporting Year]]&lt;&gt;""),(_xlfn.CONCAT(ROW()-2,"_",Table4[[#This Row],[Plan Code]],"_",Table4[[#This Row],[Column1]],"_",Table4[[#This Row],[Reporting Quarter]],"_",RIGHT(Table4[[#This Row],[Reporting Year]],2))),"")</f>
        <v/>
      </c>
      <c r="B455" s="30"/>
      <c r="C455" s="27" t="str">
        <f>IF(Table4[[#This Row],[Plan Code]]&lt;&gt;"",(VLOOKUP(Table4[[#This Row],[Plan Code]],Table2[#All],2,TRUE)),"")</f>
        <v/>
      </c>
      <c r="D455" s="27" t="str">
        <f>IF(Table4[[#This Row],[Plan Code]]&lt;&gt;"",(VLOOKUP(Table4[[#This Row],[Plan Code]],Table2[#All],3,TRUE)),"")</f>
        <v/>
      </c>
      <c r="E455" s="30"/>
      <c r="F455" s="30"/>
      <c r="G455" s="31"/>
      <c r="H455" s="31"/>
      <c r="I455" s="31"/>
      <c r="J455" s="31"/>
      <c r="K455" s="31"/>
      <c r="L455" s="31"/>
      <c r="M455" s="31"/>
      <c r="N455" s="31"/>
      <c r="O455" s="31"/>
      <c r="P455" s="31"/>
      <c r="Q455" s="31"/>
      <c r="R455" s="42"/>
      <c r="S455" s="41" t="str">
        <f>_xlfn.CONCAT('Contact Info'!$B$3, ", ", 'Contact Info'!$B$4, ", ", 'Contact Info'!$B$5,", ", 'Contact Info'!$B$6)</f>
        <v>Lisa Heffner, Contracts Manager, lheffner@ccah-alliance.org, 831-430-2634</v>
      </c>
      <c r="T455" s="26"/>
    </row>
    <row r="456" spans="1:20" ht="30" x14ac:dyDescent="0.25">
      <c r="A456" s="27" t="str">
        <f>IF(AND(Table4[[#This Row],[Plan Code]]&lt;&gt;"",Table4[[#This Row],[Reporting Quarter]]&lt;&gt;"",Table4[[#This Row],[Reporting Year]]&lt;&gt;""),(_xlfn.CONCAT(ROW()-2,"_",Table4[[#This Row],[Plan Code]],"_",Table4[[#This Row],[Column1]],"_",Table4[[#This Row],[Reporting Quarter]],"_",RIGHT(Table4[[#This Row],[Reporting Year]],2))),"")</f>
        <v/>
      </c>
      <c r="B456" s="30"/>
      <c r="C456" s="27" t="str">
        <f>IF(Table4[[#This Row],[Plan Code]]&lt;&gt;"",(VLOOKUP(Table4[[#This Row],[Plan Code]],Table2[#All],2,TRUE)),"")</f>
        <v/>
      </c>
      <c r="D456" s="27" t="str">
        <f>IF(Table4[[#This Row],[Plan Code]]&lt;&gt;"",(VLOOKUP(Table4[[#This Row],[Plan Code]],Table2[#All],3,TRUE)),"")</f>
        <v/>
      </c>
      <c r="E456" s="30"/>
      <c r="F456" s="30"/>
      <c r="G456" s="31"/>
      <c r="H456" s="31"/>
      <c r="I456" s="31"/>
      <c r="J456" s="31"/>
      <c r="K456" s="31"/>
      <c r="L456" s="31"/>
      <c r="M456" s="31"/>
      <c r="N456" s="31"/>
      <c r="O456" s="31"/>
      <c r="P456" s="31"/>
      <c r="Q456" s="31"/>
      <c r="R456" s="42"/>
      <c r="S456" s="41" t="str">
        <f>_xlfn.CONCAT('Contact Info'!$B$3, ", ", 'Contact Info'!$B$4, ", ", 'Contact Info'!$B$5,", ", 'Contact Info'!$B$6)</f>
        <v>Lisa Heffner, Contracts Manager, lheffner@ccah-alliance.org, 831-430-2634</v>
      </c>
      <c r="T456" s="26"/>
    </row>
    <row r="457" spans="1:20" ht="30" x14ac:dyDescent="0.25">
      <c r="A457" s="27" t="str">
        <f>IF(AND(Table4[[#This Row],[Plan Code]]&lt;&gt;"",Table4[[#This Row],[Reporting Quarter]]&lt;&gt;"",Table4[[#This Row],[Reporting Year]]&lt;&gt;""),(_xlfn.CONCAT(ROW()-2,"_",Table4[[#This Row],[Plan Code]],"_",Table4[[#This Row],[Column1]],"_",Table4[[#This Row],[Reporting Quarter]],"_",RIGHT(Table4[[#This Row],[Reporting Year]],2))),"")</f>
        <v/>
      </c>
      <c r="B457" s="30"/>
      <c r="C457" s="27" t="str">
        <f>IF(Table4[[#This Row],[Plan Code]]&lt;&gt;"",(VLOOKUP(Table4[[#This Row],[Plan Code]],Table2[#All],2,TRUE)),"")</f>
        <v/>
      </c>
      <c r="D457" s="27" t="str">
        <f>IF(Table4[[#This Row],[Plan Code]]&lt;&gt;"",(VLOOKUP(Table4[[#This Row],[Plan Code]],Table2[#All],3,TRUE)),"")</f>
        <v/>
      </c>
      <c r="E457" s="30"/>
      <c r="F457" s="30"/>
      <c r="G457" s="31"/>
      <c r="H457" s="31"/>
      <c r="I457" s="31"/>
      <c r="J457" s="31"/>
      <c r="K457" s="31"/>
      <c r="L457" s="31"/>
      <c r="M457" s="31"/>
      <c r="N457" s="31"/>
      <c r="O457" s="31"/>
      <c r="P457" s="31"/>
      <c r="Q457" s="31"/>
      <c r="R457" s="42"/>
      <c r="S457" s="41" t="str">
        <f>_xlfn.CONCAT('Contact Info'!$B$3, ", ", 'Contact Info'!$B$4, ", ", 'Contact Info'!$B$5,", ", 'Contact Info'!$B$6)</f>
        <v>Lisa Heffner, Contracts Manager, lheffner@ccah-alliance.org, 831-430-2634</v>
      </c>
      <c r="T457" s="26"/>
    </row>
    <row r="458" spans="1:20" ht="30" x14ac:dyDescent="0.25">
      <c r="A458" s="27" t="str">
        <f>IF(AND(Table4[[#This Row],[Plan Code]]&lt;&gt;"",Table4[[#This Row],[Reporting Quarter]]&lt;&gt;"",Table4[[#This Row],[Reporting Year]]&lt;&gt;""),(_xlfn.CONCAT(ROW()-2,"_",Table4[[#This Row],[Plan Code]],"_",Table4[[#This Row],[Column1]],"_",Table4[[#This Row],[Reporting Quarter]],"_",RIGHT(Table4[[#This Row],[Reporting Year]],2))),"")</f>
        <v/>
      </c>
      <c r="B458" s="30"/>
      <c r="C458" s="27" t="str">
        <f>IF(Table4[[#This Row],[Plan Code]]&lt;&gt;"",(VLOOKUP(Table4[[#This Row],[Plan Code]],Table2[#All],2,TRUE)),"")</f>
        <v/>
      </c>
      <c r="D458" s="27" t="str">
        <f>IF(Table4[[#This Row],[Plan Code]]&lt;&gt;"",(VLOOKUP(Table4[[#This Row],[Plan Code]],Table2[#All],3,TRUE)),"")</f>
        <v/>
      </c>
      <c r="E458" s="30"/>
      <c r="F458" s="30"/>
      <c r="G458" s="31"/>
      <c r="H458" s="31"/>
      <c r="I458" s="31"/>
      <c r="J458" s="31"/>
      <c r="K458" s="31"/>
      <c r="L458" s="31"/>
      <c r="M458" s="31"/>
      <c r="N458" s="31"/>
      <c r="O458" s="31"/>
      <c r="P458" s="31"/>
      <c r="Q458" s="31"/>
      <c r="R458" s="42"/>
      <c r="S458" s="41" t="str">
        <f>_xlfn.CONCAT('Contact Info'!$B$3, ", ", 'Contact Info'!$B$4, ", ", 'Contact Info'!$B$5,", ", 'Contact Info'!$B$6)</f>
        <v>Lisa Heffner, Contracts Manager, lheffner@ccah-alliance.org, 831-430-2634</v>
      </c>
      <c r="T458" s="26"/>
    </row>
    <row r="459" spans="1:20" ht="30" x14ac:dyDescent="0.25">
      <c r="A459" s="27" t="str">
        <f>IF(AND(Table4[[#This Row],[Plan Code]]&lt;&gt;"",Table4[[#This Row],[Reporting Quarter]]&lt;&gt;"",Table4[[#This Row],[Reporting Year]]&lt;&gt;""),(_xlfn.CONCAT(ROW()-2,"_",Table4[[#This Row],[Plan Code]],"_",Table4[[#This Row],[Column1]],"_",Table4[[#This Row],[Reporting Quarter]],"_",RIGHT(Table4[[#This Row],[Reporting Year]],2))),"")</f>
        <v/>
      </c>
      <c r="B459" s="30"/>
      <c r="C459" s="27" t="str">
        <f>IF(Table4[[#This Row],[Plan Code]]&lt;&gt;"",(VLOOKUP(Table4[[#This Row],[Plan Code]],Table2[#All],2,TRUE)),"")</f>
        <v/>
      </c>
      <c r="D459" s="27" t="str">
        <f>IF(Table4[[#This Row],[Plan Code]]&lt;&gt;"",(VLOOKUP(Table4[[#This Row],[Plan Code]],Table2[#All],3,TRUE)),"")</f>
        <v/>
      </c>
      <c r="E459" s="30"/>
      <c r="F459" s="30"/>
      <c r="G459" s="31"/>
      <c r="H459" s="31"/>
      <c r="I459" s="31"/>
      <c r="J459" s="31"/>
      <c r="K459" s="31"/>
      <c r="L459" s="31"/>
      <c r="M459" s="31"/>
      <c r="N459" s="31"/>
      <c r="O459" s="31"/>
      <c r="P459" s="31"/>
      <c r="Q459" s="31"/>
      <c r="R459" s="42"/>
      <c r="S459" s="41" t="str">
        <f>_xlfn.CONCAT('Contact Info'!$B$3, ", ", 'Contact Info'!$B$4, ", ", 'Contact Info'!$B$5,", ", 'Contact Info'!$B$6)</f>
        <v>Lisa Heffner, Contracts Manager, lheffner@ccah-alliance.org, 831-430-2634</v>
      </c>
      <c r="T459" s="26"/>
    </row>
    <row r="460" spans="1:20" ht="30" x14ac:dyDescent="0.25">
      <c r="A460" s="27" t="str">
        <f>IF(AND(Table4[[#This Row],[Plan Code]]&lt;&gt;"",Table4[[#This Row],[Reporting Quarter]]&lt;&gt;"",Table4[[#This Row],[Reporting Year]]&lt;&gt;""),(_xlfn.CONCAT(ROW()-2,"_",Table4[[#This Row],[Plan Code]],"_",Table4[[#This Row],[Column1]],"_",Table4[[#This Row],[Reporting Quarter]],"_",RIGHT(Table4[[#This Row],[Reporting Year]],2))),"")</f>
        <v/>
      </c>
      <c r="B460" s="30"/>
      <c r="C460" s="27" t="str">
        <f>IF(Table4[[#This Row],[Plan Code]]&lt;&gt;"",(VLOOKUP(Table4[[#This Row],[Plan Code]],Table2[#All],2,TRUE)),"")</f>
        <v/>
      </c>
      <c r="D460" s="27" t="str">
        <f>IF(Table4[[#This Row],[Plan Code]]&lt;&gt;"",(VLOOKUP(Table4[[#This Row],[Plan Code]],Table2[#All],3,TRUE)),"")</f>
        <v/>
      </c>
      <c r="E460" s="30"/>
      <c r="F460" s="30"/>
      <c r="G460" s="31"/>
      <c r="H460" s="31"/>
      <c r="I460" s="31"/>
      <c r="J460" s="31"/>
      <c r="K460" s="31"/>
      <c r="L460" s="31"/>
      <c r="M460" s="31"/>
      <c r="N460" s="31"/>
      <c r="O460" s="31"/>
      <c r="P460" s="31"/>
      <c r="Q460" s="31"/>
      <c r="R460" s="42"/>
      <c r="S460" s="41" t="str">
        <f>_xlfn.CONCAT('Contact Info'!$B$3, ", ", 'Contact Info'!$B$4, ", ", 'Contact Info'!$B$5,", ", 'Contact Info'!$B$6)</f>
        <v>Lisa Heffner, Contracts Manager, lheffner@ccah-alliance.org, 831-430-2634</v>
      </c>
      <c r="T460" s="26"/>
    </row>
    <row r="461" spans="1:20" ht="30" x14ac:dyDescent="0.25">
      <c r="A461" s="27" t="str">
        <f>IF(AND(Table4[[#This Row],[Plan Code]]&lt;&gt;"",Table4[[#This Row],[Reporting Quarter]]&lt;&gt;"",Table4[[#This Row],[Reporting Year]]&lt;&gt;""),(_xlfn.CONCAT(ROW()-2,"_",Table4[[#This Row],[Plan Code]],"_",Table4[[#This Row],[Column1]],"_",Table4[[#This Row],[Reporting Quarter]],"_",RIGHT(Table4[[#This Row],[Reporting Year]],2))),"")</f>
        <v/>
      </c>
      <c r="B461" s="30"/>
      <c r="C461" s="27" t="str">
        <f>IF(Table4[[#This Row],[Plan Code]]&lt;&gt;"",(VLOOKUP(Table4[[#This Row],[Plan Code]],Table2[#All],2,TRUE)),"")</f>
        <v/>
      </c>
      <c r="D461" s="27" t="str">
        <f>IF(Table4[[#This Row],[Plan Code]]&lt;&gt;"",(VLOOKUP(Table4[[#This Row],[Plan Code]],Table2[#All],3,TRUE)),"")</f>
        <v/>
      </c>
      <c r="E461" s="30"/>
      <c r="F461" s="30"/>
      <c r="G461" s="31"/>
      <c r="H461" s="31"/>
      <c r="I461" s="31"/>
      <c r="J461" s="31"/>
      <c r="K461" s="31"/>
      <c r="L461" s="31"/>
      <c r="M461" s="31"/>
      <c r="N461" s="31"/>
      <c r="O461" s="31"/>
      <c r="P461" s="31"/>
      <c r="Q461" s="31"/>
      <c r="R461" s="42"/>
      <c r="S461" s="41" t="str">
        <f>_xlfn.CONCAT('Contact Info'!$B$3, ", ", 'Contact Info'!$B$4, ", ", 'Contact Info'!$B$5,", ", 'Contact Info'!$B$6)</f>
        <v>Lisa Heffner, Contracts Manager, lheffner@ccah-alliance.org, 831-430-2634</v>
      </c>
      <c r="T461" s="26"/>
    </row>
    <row r="462" spans="1:20" ht="30" x14ac:dyDescent="0.25">
      <c r="A462" s="27" t="str">
        <f>IF(AND(Table4[[#This Row],[Plan Code]]&lt;&gt;"",Table4[[#This Row],[Reporting Quarter]]&lt;&gt;"",Table4[[#This Row],[Reporting Year]]&lt;&gt;""),(_xlfn.CONCAT(ROW()-2,"_",Table4[[#This Row],[Plan Code]],"_",Table4[[#This Row],[Column1]],"_",Table4[[#This Row],[Reporting Quarter]],"_",RIGHT(Table4[[#This Row],[Reporting Year]],2))),"")</f>
        <v/>
      </c>
      <c r="B462" s="30"/>
      <c r="C462" s="27" t="str">
        <f>IF(Table4[[#This Row],[Plan Code]]&lt;&gt;"",(VLOOKUP(Table4[[#This Row],[Plan Code]],Table2[#All],2,TRUE)),"")</f>
        <v/>
      </c>
      <c r="D462" s="27" t="str">
        <f>IF(Table4[[#This Row],[Plan Code]]&lt;&gt;"",(VLOOKUP(Table4[[#This Row],[Plan Code]],Table2[#All],3,TRUE)),"")</f>
        <v/>
      </c>
      <c r="E462" s="30"/>
      <c r="F462" s="30"/>
      <c r="G462" s="31"/>
      <c r="H462" s="31"/>
      <c r="I462" s="31"/>
      <c r="J462" s="31"/>
      <c r="K462" s="31"/>
      <c r="L462" s="31"/>
      <c r="M462" s="31"/>
      <c r="N462" s="31"/>
      <c r="O462" s="31"/>
      <c r="P462" s="31"/>
      <c r="Q462" s="31"/>
      <c r="R462" s="42"/>
      <c r="S462" s="41" t="str">
        <f>_xlfn.CONCAT('Contact Info'!$B$3, ", ", 'Contact Info'!$B$4, ", ", 'Contact Info'!$B$5,", ", 'Contact Info'!$B$6)</f>
        <v>Lisa Heffner, Contracts Manager, lheffner@ccah-alliance.org, 831-430-2634</v>
      </c>
      <c r="T462" s="26"/>
    </row>
    <row r="463" spans="1:20" ht="30" x14ac:dyDescent="0.25">
      <c r="A463" s="27" t="str">
        <f>IF(AND(Table4[[#This Row],[Plan Code]]&lt;&gt;"",Table4[[#This Row],[Reporting Quarter]]&lt;&gt;"",Table4[[#This Row],[Reporting Year]]&lt;&gt;""),(_xlfn.CONCAT(ROW()-2,"_",Table4[[#This Row],[Plan Code]],"_",Table4[[#This Row],[Column1]],"_",Table4[[#This Row],[Reporting Quarter]],"_",RIGHT(Table4[[#This Row],[Reporting Year]],2))),"")</f>
        <v/>
      </c>
      <c r="B463" s="30"/>
      <c r="C463" s="27" t="str">
        <f>IF(Table4[[#This Row],[Plan Code]]&lt;&gt;"",(VLOOKUP(Table4[[#This Row],[Plan Code]],Table2[#All],2,TRUE)),"")</f>
        <v/>
      </c>
      <c r="D463" s="27" t="str">
        <f>IF(Table4[[#This Row],[Plan Code]]&lt;&gt;"",(VLOOKUP(Table4[[#This Row],[Plan Code]],Table2[#All],3,TRUE)),"")</f>
        <v/>
      </c>
      <c r="E463" s="30"/>
      <c r="F463" s="30"/>
      <c r="G463" s="31"/>
      <c r="H463" s="31"/>
      <c r="I463" s="31"/>
      <c r="J463" s="31"/>
      <c r="K463" s="31"/>
      <c r="L463" s="31"/>
      <c r="M463" s="31"/>
      <c r="N463" s="31"/>
      <c r="O463" s="31"/>
      <c r="P463" s="31"/>
      <c r="Q463" s="31"/>
      <c r="R463" s="42"/>
      <c r="S463" s="41" t="str">
        <f>_xlfn.CONCAT('Contact Info'!$B$3, ", ", 'Contact Info'!$B$4, ", ", 'Contact Info'!$B$5,", ", 'Contact Info'!$B$6)</f>
        <v>Lisa Heffner, Contracts Manager, lheffner@ccah-alliance.org, 831-430-2634</v>
      </c>
      <c r="T463" s="26"/>
    </row>
    <row r="464" spans="1:20" ht="30" x14ac:dyDescent="0.25">
      <c r="A464" s="27" t="str">
        <f>IF(AND(Table4[[#This Row],[Plan Code]]&lt;&gt;"",Table4[[#This Row],[Reporting Quarter]]&lt;&gt;"",Table4[[#This Row],[Reporting Year]]&lt;&gt;""),(_xlfn.CONCAT(ROW()-2,"_",Table4[[#This Row],[Plan Code]],"_",Table4[[#This Row],[Column1]],"_",Table4[[#This Row],[Reporting Quarter]],"_",RIGHT(Table4[[#This Row],[Reporting Year]],2))),"")</f>
        <v/>
      </c>
      <c r="B464" s="30"/>
      <c r="C464" s="27" t="str">
        <f>IF(Table4[[#This Row],[Plan Code]]&lt;&gt;"",(VLOOKUP(Table4[[#This Row],[Plan Code]],Table2[#All],2,TRUE)),"")</f>
        <v/>
      </c>
      <c r="D464" s="27" t="str">
        <f>IF(Table4[[#This Row],[Plan Code]]&lt;&gt;"",(VLOOKUP(Table4[[#This Row],[Plan Code]],Table2[#All],3,TRUE)),"")</f>
        <v/>
      </c>
      <c r="E464" s="30"/>
      <c r="F464" s="30"/>
      <c r="G464" s="31"/>
      <c r="H464" s="31"/>
      <c r="I464" s="31"/>
      <c r="J464" s="31"/>
      <c r="K464" s="31"/>
      <c r="L464" s="31"/>
      <c r="M464" s="31"/>
      <c r="N464" s="31"/>
      <c r="O464" s="31"/>
      <c r="P464" s="31"/>
      <c r="Q464" s="31"/>
      <c r="R464" s="42"/>
      <c r="S464" s="41" t="str">
        <f>_xlfn.CONCAT('Contact Info'!$B$3, ", ", 'Contact Info'!$B$4, ", ", 'Contact Info'!$B$5,", ", 'Contact Info'!$B$6)</f>
        <v>Lisa Heffner, Contracts Manager, lheffner@ccah-alliance.org, 831-430-2634</v>
      </c>
      <c r="T464" s="26"/>
    </row>
    <row r="465" spans="1:20" ht="30" x14ac:dyDescent="0.25">
      <c r="A465" s="27" t="str">
        <f>IF(AND(Table4[[#This Row],[Plan Code]]&lt;&gt;"",Table4[[#This Row],[Reporting Quarter]]&lt;&gt;"",Table4[[#This Row],[Reporting Year]]&lt;&gt;""),(_xlfn.CONCAT(ROW()-2,"_",Table4[[#This Row],[Plan Code]],"_",Table4[[#This Row],[Column1]],"_",Table4[[#This Row],[Reporting Quarter]],"_",RIGHT(Table4[[#This Row],[Reporting Year]],2))),"")</f>
        <v/>
      </c>
      <c r="B465" s="30"/>
      <c r="C465" s="27" t="str">
        <f>IF(Table4[[#This Row],[Plan Code]]&lt;&gt;"",(VLOOKUP(Table4[[#This Row],[Plan Code]],Table2[#All],2,TRUE)),"")</f>
        <v/>
      </c>
      <c r="D465" s="27" t="str">
        <f>IF(Table4[[#This Row],[Plan Code]]&lt;&gt;"",(VLOOKUP(Table4[[#This Row],[Plan Code]],Table2[#All],3,TRUE)),"")</f>
        <v/>
      </c>
      <c r="E465" s="30"/>
      <c r="F465" s="30"/>
      <c r="G465" s="31"/>
      <c r="H465" s="31"/>
      <c r="I465" s="31"/>
      <c r="J465" s="31"/>
      <c r="K465" s="31"/>
      <c r="L465" s="31"/>
      <c r="M465" s="31"/>
      <c r="N465" s="31"/>
      <c r="O465" s="31"/>
      <c r="P465" s="31"/>
      <c r="Q465" s="31"/>
      <c r="R465" s="42"/>
      <c r="S465" s="41" t="str">
        <f>_xlfn.CONCAT('Contact Info'!$B$3, ", ", 'Contact Info'!$B$4, ", ", 'Contact Info'!$B$5,", ", 'Contact Info'!$B$6)</f>
        <v>Lisa Heffner, Contracts Manager, lheffner@ccah-alliance.org, 831-430-2634</v>
      </c>
      <c r="T465" s="26"/>
    </row>
    <row r="466" spans="1:20" ht="30" x14ac:dyDescent="0.25">
      <c r="A466" s="27" t="str">
        <f>IF(AND(Table4[[#This Row],[Plan Code]]&lt;&gt;"",Table4[[#This Row],[Reporting Quarter]]&lt;&gt;"",Table4[[#This Row],[Reporting Year]]&lt;&gt;""),(_xlfn.CONCAT(ROW()-2,"_",Table4[[#This Row],[Plan Code]],"_",Table4[[#This Row],[Column1]],"_",Table4[[#This Row],[Reporting Quarter]],"_",RIGHT(Table4[[#This Row],[Reporting Year]],2))),"")</f>
        <v/>
      </c>
      <c r="B466" s="30"/>
      <c r="C466" s="27" t="str">
        <f>IF(Table4[[#This Row],[Plan Code]]&lt;&gt;"",(VLOOKUP(Table4[[#This Row],[Plan Code]],Table2[#All],2,TRUE)),"")</f>
        <v/>
      </c>
      <c r="D466" s="27" t="str">
        <f>IF(Table4[[#This Row],[Plan Code]]&lt;&gt;"",(VLOOKUP(Table4[[#This Row],[Plan Code]],Table2[#All],3,TRUE)),"")</f>
        <v/>
      </c>
      <c r="E466" s="30"/>
      <c r="F466" s="30"/>
      <c r="G466" s="31"/>
      <c r="H466" s="31"/>
      <c r="I466" s="31"/>
      <c r="J466" s="31"/>
      <c r="K466" s="31"/>
      <c r="L466" s="31"/>
      <c r="M466" s="31"/>
      <c r="N466" s="31"/>
      <c r="O466" s="31"/>
      <c r="P466" s="31"/>
      <c r="Q466" s="31"/>
      <c r="R466" s="42"/>
      <c r="S466" s="41" t="str">
        <f>_xlfn.CONCAT('Contact Info'!$B$3, ", ", 'Contact Info'!$B$4, ", ", 'Contact Info'!$B$5,", ", 'Contact Info'!$B$6)</f>
        <v>Lisa Heffner, Contracts Manager, lheffner@ccah-alliance.org, 831-430-2634</v>
      </c>
      <c r="T466" s="26"/>
    </row>
    <row r="467" spans="1:20" ht="30" x14ac:dyDescent="0.25">
      <c r="A467" s="27" t="str">
        <f>IF(AND(Table4[[#This Row],[Plan Code]]&lt;&gt;"",Table4[[#This Row],[Reporting Quarter]]&lt;&gt;"",Table4[[#This Row],[Reporting Year]]&lt;&gt;""),(_xlfn.CONCAT(ROW()-2,"_",Table4[[#This Row],[Plan Code]],"_",Table4[[#This Row],[Column1]],"_",Table4[[#This Row],[Reporting Quarter]],"_",RIGHT(Table4[[#This Row],[Reporting Year]],2))),"")</f>
        <v/>
      </c>
      <c r="B467" s="30"/>
      <c r="C467" s="27" t="str">
        <f>IF(Table4[[#This Row],[Plan Code]]&lt;&gt;"",(VLOOKUP(Table4[[#This Row],[Plan Code]],Table2[#All],2,TRUE)),"")</f>
        <v/>
      </c>
      <c r="D467" s="27" t="str">
        <f>IF(Table4[[#This Row],[Plan Code]]&lt;&gt;"",(VLOOKUP(Table4[[#This Row],[Plan Code]],Table2[#All],3,TRUE)),"")</f>
        <v/>
      </c>
      <c r="E467" s="30"/>
      <c r="F467" s="30"/>
      <c r="G467" s="31"/>
      <c r="H467" s="31"/>
      <c r="I467" s="31"/>
      <c r="J467" s="31"/>
      <c r="K467" s="31"/>
      <c r="L467" s="31"/>
      <c r="M467" s="31"/>
      <c r="N467" s="31"/>
      <c r="O467" s="31"/>
      <c r="P467" s="31"/>
      <c r="Q467" s="31"/>
      <c r="R467" s="42"/>
      <c r="S467" s="41" t="str">
        <f>_xlfn.CONCAT('Contact Info'!$B$3, ", ", 'Contact Info'!$B$4, ", ", 'Contact Info'!$B$5,", ", 'Contact Info'!$B$6)</f>
        <v>Lisa Heffner, Contracts Manager, lheffner@ccah-alliance.org, 831-430-2634</v>
      </c>
      <c r="T467" s="26"/>
    </row>
    <row r="468" spans="1:20" ht="30" x14ac:dyDescent="0.25">
      <c r="A468" s="27" t="str">
        <f>IF(AND(Table4[[#This Row],[Plan Code]]&lt;&gt;"",Table4[[#This Row],[Reporting Quarter]]&lt;&gt;"",Table4[[#This Row],[Reporting Year]]&lt;&gt;""),(_xlfn.CONCAT(ROW()-2,"_",Table4[[#This Row],[Plan Code]],"_",Table4[[#This Row],[Column1]],"_",Table4[[#This Row],[Reporting Quarter]],"_",RIGHT(Table4[[#This Row],[Reporting Year]],2))),"")</f>
        <v/>
      </c>
      <c r="B468" s="30"/>
      <c r="C468" s="27" t="str">
        <f>IF(Table4[[#This Row],[Plan Code]]&lt;&gt;"",(VLOOKUP(Table4[[#This Row],[Plan Code]],Table2[#All],2,TRUE)),"")</f>
        <v/>
      </c>
      <c r="D468" s="27" t="str">
        <f>IF(Table4[[#This Row],[Plan Code]]&lt;&gt;"",(VLOOKUP(Table4[[#This Row],[Plan Code]],Table2[#All],3,TRUE)),"")</f>
        <v/>
      </c>
      <c r="E468" s="30"/>
      <c r="F468" s="30"/>
      <c r="G468" s="31"/>
      <c r="H468" s="31"/>
      <c r="I468" s="31"/>
      <c r="J468" s="31"/>
      <c r="K468" s="31"/>
      <c r="L468" s="31"/>
      <c r="M468" s="31"/>
      <c r="N468" s="31"/>
      <c r="O468" s="31"/>
      <c r="P468" s="31"/>
      <c r="Q468" s="31"/>
      <c r="R468" s="42"/>
      <c r="S468" s="41" t="str">
        <f>_xlfn.CONCAT('Contact Info'!$B$3, ", ", 'Contact Info'!$B$4, ", ", 'Contact Info'!$B$5,", ", 'Contact Info'!$B$6)</f>
        <v>Lisa Heffner, Contracts Manager, lheffner@ccah-alliance.org, 831-430-2634</v>
      </c>
      <c r="T468" s="26"/>
    </row>
    <row r="469" spans="1:20" ht="30" x14ac:dyDescent="0.25">
      <c r="A469" s="27" t="str">
        <f>IF(AND(Table4[[#This Row],[Plan Code]]&lt;&gt;"",Table4[[#This Row],[Reporting Quarter]]&lt;&gt;"",Table4[[#This Row],[Reporting Year]]&lt;&gt;""),(_xlfn.CONCAT(ROW()-2,"_",Table4[[#This Row],[Plan Code]],"_",Table4[[#This Row],[Column1]],"_",Table4[[#This Row],[Reporting Quarter]],"_",RIGHT(Table4[[#This Row],[Reporting Year]],2))),"")</f>
        <v/>
      </c>
      <c r="B469" s="30"/>
      <c r="C469" s="27" t="str">
        <f>IF(Table4[[#This Row],[Plan Code]]&lt;&gt;"",(VLOOKUP(Table4[[#This Row],[Plan Code]],Table2[#All],2,TRUE)),"")</f>
        <v/>
      </c>
      <c r="D469" s="27" t="str">
        <f>IF(Table4[[#This Row],[Plan Code]]&lt;&gt;"",(VLOOKUP(Table4[[#This Row],[Plan Code]],Table2[#All],3,TRUE)),"")</f>
        <v/>
      </c>
      <c r="E469" s="30"/>
      <c r="F469" s="30"/>
      <c r="G469" s="31"/>
      <c r="H469" s="31"/>
      <c r="I469" s="31"/>
      <c r="J469" s="31"/>
      <c r="K469" s="31"/>
      <c r="L469" s="31"/>
      <c r="M469" s="31"/>
      <c r="N469" s="31"/>
      <c r="O469" s="31"/>
      <c r="P469" s="31"/>
      <c r="Q469" s="31"/>
      <c r="R469" s="42"/>
      <c r="S469" s="41" t="str">
        <f>_xlfn.CONCAT('Contact Info'!$B$3, ", ", 'Contact Info'!$B$4, ", ", 'Contact Info'!$B$5,", ", 'Contact Info'!$B$6)</f>
        <v>Lisa Heffner, Contracts Manager, lheffner@ccah-alliance.org, 831-430-2634</v>
      </c>
      <c r="T469" s="26"/>
    </row>
    <row r="470" spans="1:20" ht="30" x14ac:dyDescent="0.25">
      <c r="A470" s="27" t="str">
        <f>IF(AND(Table4[[#This Row],[Plan Code]]&lt;&gt;"",Table4[[#This Row],[Reporting Quarter]]&lt;&gt;"",Table4[[#This Row],[Reporting Year]]&lt;&gt;""),(_xlfn.CONCAT(ROW()-2,"_",Table4[[#This Row],[Plan Code]],"_",Table4[[#This Row],[Column1]],"_",Table4[[#This Row],[Reporting Quarter]],"_",RIGHT(Table4[[#This Row],[Reporting Year]],2))),"")</f>
        <v/>
      </c>
      <c r="B470" s="30"/>
      <c r="C470" s="27" t="str">
        <f>IF(Table4[[#This Row],[Plan Code]]&lt;&gt;"",(VLOOKUP(Table4[[#This Row],[Plan Code]],Table2[#All],2,TRUE)),"")</f>
        <v/>
      </c>
      <c r="D470" s="27" t="str">
        <f>IF(Table4[[#This Row],[Plan Code]]&lt;&gt;"",(VLOOKUP(Table4[[#This Row],[Plan Code]],Table2[#All],3,TRUE)),"")</f>
        <v/>
      </c>
      <c r="E470" s="30"/>
      <c r="F470" s="30"/>
      <c r="G470" s="31"/>
      <c r="H470" s="31"/>
      <c r="I470" s="31"/>
      <c r="J470" s="31"/>
      <c r="K470" s="31"/>
      <c r="L470" s="31"/>
      <c r="M470" s="31"/>
      <c r="N470" s="31"/>
      <c r="O470" s="31"/>
      <c r="P470" s="31"/>
      <c r="Q470" s="31"/>
      <c r="R470" s="42"/>
      <c r="S470" s="41" t="str">
        <f>_xlfn.CONCAT('Contact Info'!$B$3, ", ", 'Contact Info'!$B$4, ", ", 'Contact Info'!$B$5,", ", 'Contact Info'!$B$6)</f>
        <v>Lisa Heffner, Contracts Manager, lheffner@ccah-alliance.org, 831-430-2634</v>
      </c>
      <c r="T470" s="26"/>
    </row>
    <row r="471" spans="1:20" ht="30" x14ac:dyDescent="0.25">
      <c r="A471" s="27" t="str">
        <f>IF(AND(Table4[[#This Row],[Plan Code]]&lt;&gt;"",Table4[[#This Row],[Reporting Quarter]]&lt;&gt;"",Table4[[#This Row],[Reporting Year]]&lt;&gt;""),(_xlfn.CONCAT(ROW()-2,"_",Table4[[#This Row],[Plan Code]],"_",Table4[[#This Row],[Column1]],"_",Table4[[#This Row],[Reporting Quarter]],"_",RIGHT(Table4[[#This Row],[Reporting Year]],2))),"")</f>
        <v/>
      </c>
      <c r="B471" s="30"/>
      <c r="C471" s="27" t="str">
        <f>IF(Table4[[#This Row],[Plan Code]]&lt;&gt;"",(VLOOKUP(Table4[[#This Row],[Plan Code]],Table2[#All],2,TRUE)),"")</f>
        <v/>
      </c>
      <c r="D471" s="27" t="str">
        <f>IF(Table4[[#This Row],[Plan Code]]&lt;&gt;"",(VLOOKUP(Table4[[#This Row],[Plan Code]],Table2[#All],3,TRUE)),"")</f>
        <v/>
      </c>
      <c r="E471" s="30"/>
      <c r="F471" s="30"/>
      <c r="G471" s="31"/>
      <c r="H471" s="31"/>
      <c r="I471" s="31"/>
      <c r="J471" s="31"/>
      <c r="K471" s="31"/>
      <c r="L471" s="31"/>
      <c r="M471" s="31"/>
      <c r="N471" s="31"/>
      <c r="O471" s="31"/>
      <c r="P471" s="31"/>
      <c r="Q471" s="31"/>
      <c r="R471" s="42"/>
      <c r="S471" s="41" t="str">
        <f>_xlfn.CONCAT('Contact Info'!$B$3, ", ", 'Contact Info'!$B$4, ", ", 'Contact Info'!$B$5,", ", 'Contact Info'!$B$6)</f>
        <v>Lisa Heffner, Contracts Manager, lheffner@ccah-alliance.org, 831-430-2634</v>
      </c>
      <c r="T471" s="26"/>
    </row>
    <row r="472" spans="1:20" ht="30" x14ac:dyDescent="0.25">
      <c r="A472" s="27" t="str">
        <f>IF(AND(Table4[[#This Row],[Plan Code]]&lt;&gt;"",Table4[[#This Row],[Reporting Quarter]]&lt;&gt;"",Table4[[#This Row],[Reporting Year]]&lt;&gt;""),(_xlfn.CONCAT(ROW()-2,"_",Table4[[#This Row],[Plan Code]],"_",Table4[[#This Row],[Column1]],"_",Table4[[#This Row],[Reporting Quarter]],"_",RIGHT(Table4[[#This Row],[Reporting Year]],2))),"")</f>
        <v/>
      </c>
      <c r="B472" s="30"/>
      <c r="C472" s="27" t="str">
        <f>IF(Table4[[#This Row],[Plan Code]]&lt;&gt;"",(VLOOKUP(Table4[[#This Row],[Plan Code]],Table2[#All],2,TRUE)),"")</f>
        <v/>
      </c>
      <c r="D472" s="27" t="str">
        <f>IF(Table4[[#This Row],[Plan Code]]&lt;&gt;"",(VLOOKUP(Table4[[#This Row],[Plan Code]],Table2[#All],3,TRUE)),"")</f>
        <v/>
      </c>
      <c r="E472" s="30"/>
      <c r="F472" s="30"/>
      <c r="G472" s="31"/>
      <c r="H472" s="31"/>
      <c r="I472" s="31"/>
      <c r="J472" s="31"/>
      <c r="K472" s="31"/>
      <c r="L472" s="31"/>
      <c r="M472" s="31"/>
      <c r="N472" s="31"/>
      <c r="O472" s="31"/>
      <c r="P472" s="31"/>
      <c r="Q472" s="31"/>
      <c r="R472" s="42"/>
      <c r="S472" s="41" t="str">
        <f>_xlfn.CONCAT('Contact Info'!$B$3, ", ", 'Contact Info'!$B$4, ", ", 'Contact Info'!$B$5,", ", 'Contact Info'!$B$6)</f>
        <v>Lisa Heffner, Contracts Manager, lheffner@ccah-alliance.org, 831-430-2634</v>
      </c>
      <c r="T472" s="26"/>
    </row>
    <row r="473" spans="1:20" ht="30" x14ac:dyDescent="0.25">
      <c r="A473" s="27" t="str">
        <f>IF(AND(Table4[[#This Row],[Plan Code]]&lt;&gt;"",Table4[[#This Row],[Reporting Quarter]]&lt;&gt;"",Table4[[#This Row],[Reporting Year]]&lt;&gt;""),(_xlfn.CONCAT(ROW()-2,"_",Table4[[#This Row],[Plan Code]],"_",Table4[[#This Row],[Column1]],"_",Table4[[#This Row],[Reporting Quarter]],"_",RIGHT(Table4[[#This Row],[Reporting Year]],2))),"")</f>
        <v/>
      </c>
      <c r="B473" s="30"/>
      <c r="C473" s="27" t="str">
        <f>IF(Table4[[#This Row],[Plan Code]]&lt;&gt;"",(VLOOKUP(Table4[[#This Row],[Plan Code]],Table2[#All],2,TRUE)),"")</f>
        <v/>
      </c>
      <c r="D473" s="27" t="str">
        <f>IF(Table4[[#This Row],[Plan Code]]&lt;&gt;"",(VLOOKUP(Table4[[#This Row],[Plan Code]],Table2[#All],3,TRUE)),"")</f>
        <v/>
      </c>
      <c r="E473" s="30"/>
      <c r="F473" s="30"/>
      <c r="G473" s="31"/>
      <c r="H473" s="31"/>
      <c r="I473" s="31"/>
      <c r="J473" s="31"/>
      <c r="K473" s="31"/>
      <c r="L473" s="31"/>
      <c r="M473" s="31"/>
      <c r="N473" s="31"/>
      <c r="O473" s="31"/>
      <c r="P473" s="31"/>
      <c r="Q473" s="31"/>
      <c r="R473" s="42"/>
      <c r="S473" s="41" t="str">
        <f>_xlfn.CONCAT('Contact Info'!$B$3, ", ", 'Contact Info'!$B$4, ", ", 'Contact Info'!$B$5,", ", 'Contact Info'!$B$6)</f>
        <v>Lisa Heffner, Contracts Manager, lheffner@ccah-alliance.org, 831-430-2634</v>
      </c>
      <c r="T473" s="26"/>
    </row>
    <row r="474" spans="1:20" ht="30" x14ac:dyDescent="0.25">
      <c r="A474" s="27" t="str">
        <f>IF(AND(Table4[[#This Row],[Plan Code]]&lt;&gt;"",Table4[[#This Row],[Reporting Quarter]]&lt;&gt;"",Table4[[#This Row],[Reporting Year]]&lt;&gt;""),(_xlfn.CONCAT(ROW()-2,"_",Table4[[#This Row],[Plan Code]],"_",Table4[[#This Row],[Column1]],"_",Table4[[#This Row],[Reporting Quarter]],"_",RIGHT(Table4[[#This Row],[Reporting Year]],2))),"")</f>
        <v/>
      </c>
      <c r="B474" s="30"/>
      <c r="C474" s="27" t="str">
        <f>IF(Table4[[#This Row],[Plan Code]]&lt;&gt;"",(VLOOKUP(Table4[[#This Row],[Plan Code]],Table2[#All],2,TRUE)),"")</f>
        <v/>
      </c>
      <c r="D474" s="27" t="str">
        <f>IF(Table4[[#This Row],[Plan Code]]&lt;&gt;"",(VLOOKUP(Table4[[#This Row],[Plan Code]],Table2[#All],3,TRUE)),"")</f>
        <v/>
      </c>
      <c r="E474" s="30"/>
      <c r="F474" s="30"/>
      <c r="G474" s="31"/>
      <c r="H474" s="31"/>
      <c r="I474" s="31"/>
      <c r="J474" s="31"/>
      <c r="K474" s="31"/>
      <c r="L474" s="31"/>
      <c r="M474" s="31"/>
      <c r="N474" s="31"/>
      <c r="O474" s="31"/>
      <c r="P474" s="31"/>
      <c r="Q474" s="31"/>
      <c r="R474" s="42"/>
      <c r="S474" s="41" t="str">
        <f>_xlfn.CONCAT('Contact Info'!$B$3, ", ", 'Contact Info'!$B$4, ", ", 'Contact Info'!$B$5,", ", 'Contact Info'!$B$6)</f>
        <v>Lisa Heffner, Contracts Manager, lheffner@ccah-alliance.org, 831-430-2634</v>
      </c>
      <c r="T474" s="26"/>
    </row>
    <row r="475" spans="1:20" ht="30" x14ac:dyDescent="0.25">
      <c r="A475" s="27" t="str">
        <f>IF(AND(Table4[[#This Row],[Plan Code]]&lt;&gt;"",Table4[[#This Row],[Reporting Quarter]]&lt;&gt;"",Table4[[#This Row],[Reporting Year]]&lt;&gt;""),(_xlfn.CONCAT(ROW()-2,"_",Table4[[#This Row],[Plan Code]],"_",Table4[[#This Row],[Column1]],"_",Table4[[#This Row],[Reporting Quarter]],"_",RIGHT(Table4[[#This Row],[Reporting Year]],2))),"")</f>
        <v/>
      </c>
      <c r="B475" s="30"/>
      <c r="C475" s="27" t="str">
        <f>IF(Table4[[#This Row],[Plan Code]]&lt;&gt;"",(VLOOKUP(Table4[[#This Row],[Plan Code]],Table2[#All],2,TRUE)),"")</f>
        <v/>
      </c>
      <c r="D475" s="27" t="str">
        <f>IF(Table4[[#This Row],[Plan Code]]&lt;&gt;"",(VLOOKUP(Table4[[#This Row],[Plan Code]],Table2[#All],3,TRUE)),"")</f>
        <v/>
      </c>
      <c r="E475" s="30"/>
      <c r="F475" s="30"/>
      <c r="G475" s="31"/>
      <c r="H475" s="31"/>
      <c r="I475" s="31"/>
      <c r="J475" s="31"/>
      <c r="K475" s="31"/>
      <c r="L475" s="31"/>
      <c r="M475" s="31"/>
      <c r="N475" s="31"/>
      <c r="O475" s="31"/>
      <c r="P475" s="31"/>
      <c r="Q475" s="31"/>
      <c r="R475" s="42"/>
      <c r="S475" s="41" t="str">
        <f>_xlfn.CONCAT('Contact Info'!$B$3, ", ", 'Contact Info'!$B$4, ", ", 'Contact Info'!$B$5,", ", 'Contact Info'!$B$6)</f>
        <v>Lisa Heffner, Contracts Manager, lheffner@ccah-alliance.org, 831-430-2634</v>
      </c>
      <c r="T475" s="26"/>
    </row>
    <row r="476" spans="1:20" ht="30" x14ac:dyDescent="0.25">
      <c r="A476" s="27" t="str">
        <f>IF(AND(Table4[[#This Row],[Plan Code]]&lt;&gt;"",Table4[[#This Row],[Reporting Quarter]]&lt;&gt;"",Table4[[#This Row],[Reporting Year]]&lt;&gt;""),(_xlfn.CONCAT(ROW()-2,"_",Table4[[#This Row],[Plan Code]],"_",Table4[[#This Row],[Column1]],"_",Table4[[#This Row],[Reporting Quarter]],"_",RIGHT(Table4[[#This Row],[Reporting Year]],2))),"")</f>
        <v/>
      </c>
      <c r="B476" s="30"/>
      <c r="C476" s="27" t="str">
        <f>IF(Table4[[#This Row],[Plan Code]]&lt;&gt;"",(VLOOKUP(Table4[[#This Row],[Plan Code]],Table2[#All],2,TRUE)),"")</f>
        <v/>
      </c>
      <c r="D476" s="27" t="str">
        <f>IF(Table4[[#This Row],[Plan Code]]&lt;&gt;"",(VLOOKUP(Table4[[#This Row],[Plan Code]],Table2[#All],3,TRUE)),"")</f>
        <v/>
      </c>
      <c r="E476" s="30"/>
      <c r="F476" s="30"/>
      <c r="G476" s="31"/>
      <c r="H476" s="31"/>
      <c r="I476" s="31"/>
      <c r="J476" s="31"/>
      <c r="K476" s="31"/>
      <c r="L476" s="31"/>
      <c r="M476" s="31"/>
      <c r="N476" s="31"/>
      <c r="O476" s="31"/>
      <c r="P476" s="31"/>
      <c r="Q476" s="31"/>
      <c r="R476" s="42"/>
      <c r="S476" s="41" t="str">
        <f>_xlfn.CONCAT('Contact Info'!$B$3, ", ", 'Contact Info'!$B$4, ", ", 'Contact Info'!$B$5,", ", 'Contact Info'!$B$6)</f>
        <v>Lisa Heffner, Contracts Manager, lheffner@ccah-alliance.org, 831-430-2634</v>
      </c>
      <c r="T476" s="26"/>
    </row>
    <row r="477" spans="1:20" ht="30" x14ac:dyDescent="0.25">
      <c r="A477" s="27" t="str">
        <f>IF(AND(Table4[[#This Row],[Plan Code]]&lt;&gt;"",Table4[[#This Row],[Reporting Quarter]]&lt;&gt;"",Table4[[#This Row],[Reporting Year]]&lt;&gt;""),(_xlfn.CONCAT(ROW()-2,"_",Table4[[#This Row],[Plan Code]],"_",Table4[[#This Row],[Column1]],"_",Table4[[#This Row],[Reporting Quarter]],"_",RIGHT(Table4[[#This Row],[Reporting Year]],2))),"")</f>
        <v/>
      </c>
      <c r="B477" s="30"/>
      <c r="C477" s="27" t="str">
        <f>IF(Table4[[#This Row],[Plan Code]]&lt;&gt;"",(VLOOKUP(Table4[[#This Row],[Plan Code]],Table2[#All],2,TRUE)),"")</f>
        <v/>
      </c>
      <c r="D477" s="27" t="str">
        <f>IF(Table4[[#This Row],[Plan Code]]&lt;&gt;"",(VLOOKUP(Table4[[#This Row],[Plan Code]],Table2[#All],3,TRUE)),"")</f>
        <v/>
      </c>
      <c r="E477" s="30"/>
      <c r="F477" s="30"/>
      <c r="G477" s="31"/>
      <c r="H477" s="31"/>
      <c r="I477" s="31"/>
      <c r="J477" s="31"/>
      <c r="K477" s="31"/>
      <c r="L477" s="31"/>
      <c r="M477" s="31"/>
      <c r="N477" s="31"/>
      <c r="O477" s="31"/>
      <c r="P477" s="31"/>
      <c r="Q477" s="31"/>
      <c r="R477" s="42"/>
      <c r="S477" s="41" t="str">
        <f>_xlfn.CONCAT('Contact Info'!$B$3, ", ", 'Contact Info'!$B$4, ", ", 'Contact Info'!$B$5,", ", 'Contact Info'!$B$6)</f>
        <v>Lisa Heffner, Contracts Manager, lheffner@ccah-alliance.org, 831-430-2634</v>
      </c>
      <c r="T477" s="26"/>
    </row>
    <row r="478" spans="1:20" ht="30" x14ac:dyDescent="0.25">
      <c r="A478" s="27" t="str">
        <f>IF(AND(Table4[[#This Row],[Plan Code]]&lt;&gt;"",Table4[[#This Row],[Reporting Quarter]]&lt;&gt;"",Table4[[#This Row],[Reporting Year]]&lt;&gt;""),(_xlfn.CONCAT(ROW()-2,"_",Table4[[#This Row],[Plan Code]],"_",Table4[[#This Row],[Column1]],"_",Table4[[#This Row],[Reporting Quarter]],"_",RIGHT(Table4[[#This Row],[Reporting Year]],2))),"")</f>
        <v/>
      </c>
      <c r="B478" s="30"/>
      <c r="C478" s="27" t="str">
        <f>IF(Table4[[#This Row],[Plan Code]]&lt;&gt;"",(VLOOKUP(Table4[[#This Row],[Plan Code]],Table2[#All],2,TRUE)),"")</f>
        <v/>
      </c>
      <c r="D478" s="27" t="str">
        <f>IF(Table4[[#This Row],[Plan Code]]&lt;&gt;"",(VLOOKUP(Table4[[#This Row],[Plan Code]],Table2[#All],3,TRUE)),"")</f>
        <v/>
      </c>
      <c r="E478" s="30"/>
      <c r="F478" s="30"/>
      <c r="G478" s="31"/>
      <c r="H478" s="31"/>
      <c r="I478" s="31"/>
      <c r="J478" s="31"/>
      <c r="K478" s="31"/>
      <c r="L478" s="31"/>
      <c r="M478" s="31"/>
      <c r="N478" s="31"/>
      <c r="O478" s="31"/>
      <c r="P478" s="31"/>
      <c r="Q478" s="31"/>
      <c r="R478" s="42"/>
      <c r="S478" s="41" t="str">
        <f>_xlfn.CONCAT('Contact Info'!$B$3, ", ", 'Contact Info'!$B$4, ", ", 'Contact Info'!$B$5,", ", 'Contact Info'!$B$6)</f>
        <v>Lisa Heffner, Contracts Manager, lheffner@ccah-alliance.org, 831-430-2634</v>
      </c>
      <c r="T478" s="26"/>
    </row>
    <row r="479" spans="1:20" ht="30" x14ac:dyDescent="0.25">
      <c r="A479" s="27" t="str">
        <f>IF(AND(Table4[[#This Row],[Plan Code]]&lt;&gt;"",Table4[[#This Row],[Reporting Quarter]]&lt;&gt;"",Table4[[#This Row],[Reporting Year]]&lt;&gt;""),(_xlfn.CONCAT(ROW()-2,"_",Table4[[#This Row],[Plan Code]],"_",Table4[[#This Row],[Column1]],"_",Table4[[#This Row],[Reporting Quarter]],"_",RIGHT(Table4[[#This Row],[Reporting Year]],2))),"")</f>
        <v/>
      </c>
      <c r="B479" s="30"/>
      <c r="C479" s="27" t="str">
        <f>IF(Table4[[#This Row],[Plan Code]]&lt;&gt;"",(VLOOKUP(Table4[[#This Row],[Plan Code]],Table2[#All],2,TRUE)),"")</f>
        <v/>
      </c>
      <c r="D479" s="27" t="str">
        <f>IF(Table4[[#This Row],[Plan Code]]&lt;&gt;"",(VLOOKUP(Table4[[#This Row],[Plan Code]],Table2[#All],3,TRUE)),"")</f>
        <v/>
      </c>
      <c r="E479" s="30"/>
      <c r="F479" s="30"/>
      <c r="G479" s="31"/>
      <c r="H479" s="31"/>
      <c r="I479" s="31"/>
      <c r="J479" s="31"/>
      <c r="K479" s="31"/>
      <c r="L479" s="31"/>
      <c r="M479" s="31"/>
      <c r="N479" s="31"/>
      <c r="O479" s="31"/>
      <c r="P479" s="31"/>
      <c r="Q479" s="31"/>
      <c r="R479" s="42"/>
      <c r="S479" s="41" t="str">
        <f>_xlfn.CONCAT('Contact Info'!$B$3, ", ", 'Contact Info'!$B$4, ", ", 'Contact Info'!$B$5,", ", 'Contact Info'!$B$6)</f>
        <v>Lisa Heffner, Contracts Manager, lheffner@ccah-alliance.org, 831-430-2634</v>
      </c>
      <c r="T479" s="26"/>
    </row>
    <row r="480" spans="1:20" ht="30" x14ac:dyDescent="0.25">
      <c r="A480" s="27" t="str">
        <f>IF(AND(Table4[[#This Row],[Plan Code]]&lt;&gt;"",Table4[[#This Row],[Reporting Quarter]]&lt;&gt;"",Table4[[#This Row],[Reporting Year]]&lt;&gt;""),(_xlfn.CONCAT(ROW()-2,"_",Table4[[#This Row],[Plan Code]],"_",Table4[[#This Row],[Column1]],"_",Table4[[#This Row],[Reporting Quarter]],"_",RIGHT(Table4[[#This Row],[Reporting Year]],2))),"")</f>
        <v/>
      </c>
      <c r="B480" s="30"/>
      <c r="C480" s="27" t="str">
        <f>IF(Table4[[#This Row],[Plan Code]]&lt;&gt;"",(VLOOKUP(Table4[[#This Row],[Plan Code]],Table2[#All],2,TRUE)),"")</f>
        <v/>
      </c>
      <c r="D480" s="27" t="str">
        <f>IF(Table4[[#This Row],[Plan Code]]&lt;&gt;"",(VLOOKUP(Table4[[#This Row],[Plan Code]],Table2[#All],3,TRUE)),"")</f>
        <v/>
      </c>
      <c r="E480" s="30"/>
      <c r="F480" s="30"/>
      <c r="G480" s="31"/>
      <c r="H480" s="31"/>
      <c r="I480" s="31"/>
      <c r="J480" s="31"/>
      <c r="K480" s="31"/>
      <c r="L480" s="31"/>
      <c r="M480" s="31"/>
      <c r="N480" s="31"/>
      <c r="O480" s="31"/>
      <c r="P480" s="31"/>
      <c r="Q480" s="31"/>
      <c r="R480" s="42"/>
      <c r="S480" s="41" t="str">
        <f>_xlfn.CONCAT('Contact Info'!$B$3, ", ", 'Contact Info'!$B$4, ", ", 'Contact Info'!$B$5,", ", 'Contact Info'!$B$6)</f>
        <v>Lisa Heffner, Contracts Manager, lheffner@ccah-alliance.org, 831-430-2634</v>
      </c>
      <c r="T480" s="26"/>
    </row>
    <row r="481" spans="1:20" ht="30" x14ac:dyDescent="0.25">
      <c r="A481" s="27" t="str">
        <f>IF(AND(Table4[[#This Row],[Plan Code]]&lt;&gt;"",Table4[[#This Row],[Reporting Quarter]]&lt;&gt;"",Table4[[#This Row],[Reporting Year]]&lt;&gt;""),(_xlfn.CONCAT(ROW()-2,"_",Table4[[#This Row],[Plan Code]],"_",Table4[[#This Row],[Column1]],"_",Table4[[#This Row],[Reporting Quarter]],"_",RIGHT(Table4[[#This Row],[Reporting Year]],2))),"")</f>
        <v/>
      </c>
      <c r="B481" s="30"/>
      <c r="C481" s="27" t="str">
        <f>IF(Table4[[#This Row],[Plan Code]]&lt;&gt;"",(VLOOKUP(Table4[[#This Row],[Plan Code]],Table2[#All],2,TRUE)),"")</f>
        <v/>
      </c>
      <c r="D481" s="27" t="str">
        <f>IF(Table4[[#This Row],[Plan Code]]&lt;&gt;"",(VLOOKUP(Table4[[#This Row],[Plan Code]],Table2[#All],3,TRUE)),"")</f>
        <v/>
      </c>
      <c r="E481" s="30"/>
      <c r="F481" s="30"/>
      <c r="G481" s="31"/>
      <c r="H481" s="31"/>
      <c r="I481" s="31"/>
      <c r="J481" s="31"/>
      <c r="K481" s="31"/>
      <c r="L481" s="31"/>
      <c r="M481" s="31"/>
      <c r="N481" s="31"/>
      <c r="O481" s="31"/>
      <c r="P481" s="31"/>
      <c r="Q481" s="31"/>
      <c r="R481" s="42"/>
      <c r="S481" s="41" t="str">
        <f>_xlfn.CONCAT('Contact Info'!$B$3, ", ", 'Contact Info'!$B$4, ", ", 'Contact Info'!$B$5,", ", 'Contact Info'!$B$6)</f>
        <v>Lisa Heffner, Contracts Manager, lheffner@ccah-alliance.org, 831-430-2634</v>
      </c>
      <c r="T481" s="26"/>
    </row>
    <row r="482" spans="1:20" ht="30" x14ac:dyDescent="0.25">
      <c r="A482" s="27" t="str">
        <f>IF(AND(Table4[[#This Row],[Plan Code]]&lt;&gt;"",Table4[[#This Row],[Reporting Quarter]]&lt;&gt;"",Table4[[#This Row],[Reporting Year]]&lt;&gt;""),(_xlfn.CONCAT(ROW()-2,"_",Table4[[#This Row],[Plan Code]],"_",Table4[[#This Row],[Column1]],"_",Table4[[#This Row],[Reporting Quarter]],"_",RIGHT(Table4[[#This Row],[Reporting Year]],2))),"")</f>
        <v/>
      </c>
      <c r="B482" s="30"/>
      <c r="C482" s="27" t="str">
        <f>IF(Table4[[#This Row],[Plan Code]]&lt;&gt;"",(VLOOKUP(Table4[[#This Row],[Plan Code]],Table2[#All],2,TRUE)),"")</f>
        <v/>
      </c>
      <c r="D482" s="27" t="str">
        <f>IF(Table4[[#This Row],[Plan Code]]&lt;&gt;"",(VLOOKUP(Table4[[#This Row],[Plan Code]],Table2[#All],3,TRUE)),"")</f>
        <v/>
      </c>
      <c r="E482" s="30"/>
      <c r="F482" s="30"/>
      <c r="G482" s="31"/>
      <c r="H482" s="31"/>
      <c r="I482" s="31"/>
      <c r="J482" s="31"/>
      <c r="K482" s="31"/>
      <c r="L482" s="31"/>
      <c r="M482" s="31"/>
      <c r="N482" s="31"/>
      <c r="O482" s="31"/>
      <c r="P482" s="31"/>
      <c r="Q482" s="31"/>
      <c r="R482" s="42"/>
      <c r="S482" s="41" t="str">
        <f>_xlfn.CONCAT('Contact Info'!$B$3, ", ", 'Contact Info'!$B$4, ", ", 'Contact Info'!$B$5,", ", 'Contact Info'!$B$6)</f>
        <v>Lisa Heffner, Contracts Manager, lheffner@ccah-alliance.org, 831-430-2634</v>
      </c>
      <c r="T482" s="26"/>
    </row>
    <row r="483" spans="1:20" ht="30" x14ac:dyDescent="0.25">
      <c r="A483" s="27" t="str">
        <f>IF(AND(Table4[[#This Row],[Plan Code]]&lt;&gt;"",Table4[[#This Row],[Reporting Quarter]]&lt;&gt;"",Table4[[#This Row],[Reporting Year]]&lt;&gt;""),(_xlfn.CONCAT(ROW()-2,"_",Table4[[#This Row],[Plan Code]],"_",Table4[[#This Row],[Column1]],"_",Table4[[#This Row],[Reporting Quarter]],"_",RIGHT(Table4[[#This Row],[Reporting Year]],2))),"")</f>
        <v/>
      </c>
      <c r="B483" s="30"/>
      <c r="C483" s="27" t="str">
        <f>IF(Table4[[#This Row],[Plan Code]]&lt;&gt;"",(VLOOKUP(Table4[[#This Row],[Plan Code]],Table2[#All],2,TRUE)),"")</f>
        <v/>
      </c>
      <c r="D483" s="27" t="str">
        <f>IF(Table4[[#This Row],[Plan Code]]&lt;&gt;"",(VLOOKUP(Table4[[#This Row],[Plan Code]],Table2[#All],3,TRUE)),"")</f>
        <v/>
      </c>
      <c r="E483" s="30"/>
      <c r="F483" s="30"/>
      <c r="G483" s="31"/>
      <c r="H483" s="31"/>
      <c r="I483" s="31"/>
      <c r="J483" s="31"/>
      <c r="K483" s="31"/>
      <c r="L483" s="31"/>
      <c r="M483" s="31"/>
      <c r="N483" s="31"/>
      <c r="O483" s="31"/>
      <c r="P483" s="31"/>
      <c r="Q483" s="31"/>
      <c r="R483" s="42"/>
      <c r="S483" s="41" t="str">
        <f>_xlfn.CONCAT('Contact Info'!$B$3, ", ", 'Contact Info'!$B$4, ", ", 'Contact Info'!$B$5,", ", 'Contact Info'!$B$6)</f>
        <v>Lisa Heffner, Contracts Manager, lheffner@ccah-alliance.org, 831-430-2634</v>
      </c>
      <c r="T483" s="26"/>
    </row>
    <row r="484" spans="1:20" ht="30" x14ac:dyDescent="0.25">
      <c r="A484" s="27" t="str">
        <f>IF(AND(Table4[[#This Row],[Plan Code]]&lt;&gt;"",Table4[[#This Row],[Reporting Quarter]]&lt;&gt;"",Table4[[#This Row],[Reporting Year]]&lt;&gt;""),(_xlfn.CONCAT(ROW()-2,"_",Table4[[#This Row],[Plan Code]],"_",Table4[[#This Row],[Column1]],"_",Table4[[#This Row],[Reporting Quarter]],"_",RIGHT(Table4[[#This Row],[Reporting Year]],2))),"")</f>
        <v/>
      </c>
      <c r="B484" s="30"/>
      <c r="C484" s="27" t="str">
        <f>IF(Table4[[#This Row],[Plan Code]]&lt;&gt;"",(VLOOKUP(Table4[[#This Row],[Plan Code]],Table2[#All],2,TRUE)),"")</f>
        <v/>
      </c>
      <c r="D484" s="27" t="str">
        <f>IF(Table4[[#This Row],[Plan Code]]&lt;&gt;"",(VLOOKUP(Table4[[#This Row],[Plan Code]],Table2[#All],3,TRUE)),"")</f>
        <v/>
      </c>
      <c r="E484" s="30"/>
      <c r="F484" s="30"/>
      <c r="G484" s="31"/>
      <c r="H484" s="31"/>
      <c r="I484" s="31"/>
      <c r="J484" s="31"/>
      <c r="K484" s="31"/>
      <c r="L484" s="31"/>
      <c r="M484" s="31"/>
      <c r="N484" s="31"/>
      <c r="O484" s="31"/>
      <c r="P484" s="31"/>
      <c r="Q484" s="31"/>
      <c r="R484" s="42"/>
      <c r="S484" s="41" t="str">
        <f>_xlfn.CONCAT('Contact Info'!$B$3, ", ", 'Contact Info'!$B$4, ", ", 'Contact Info'!$B$5,", ", 'Contact Info'!$B$6)</f>
        <v>Lisa Heffner, Contracts Manager, lheffner@ccah-alliance.org, 831-430-2634</v>
      </c>
      <c r="T484" s="26"/>
    </row>
    <row r="485" spans="1:20" ht="30" x14ac:dyDescent="0.25">
      <c r="A485" s="27" t="str">
        <f>IF(AND(Table4[[#This Row],[Plan Code]]&lt;&gt;"",Table4[[#This Row],[Reporting Quarter]]&lt;&gt;"",Table4[[#This Row],[Reporting Year]]&lt;&gt;""),(_xlfn.CONCAT(ROW()-2,"_",Table4[[#This Row],[Plan Code]],"_",Table4[[#This Row],[Column1]],"_",Table4[[#This Row],[Reporting Quarter]],"_",RIGHT(Table4[[#This Row],[Reporting Year]],2))),"")</f>
        <v/>
      </c>
      <c r="B485" s="30"/>
      <c r="C485" s="27" t="str">
        <f>IF(Table4[[#This Row],[Plan Code]]&lt;&gt;"",(VLOOKUP(Table4[[#This Row],[Plan Code]],Table2[#All],2,TRUE)),"")</f>
        <v/>
      </c>
      <c r="D485" s="27" t="str">
        <f>IF(Table4[[#This Row],[Plan Code]]&lt;&gt;"",(VLOOKUP(Table4[[#This Row],[Plan Code]],Table2[#All],3,TRUE)),"")</f>
        <v/>
      </c>
      <c r="E485" s="30"/>
      <c r="F485" s="30"/>
      <c r="G485" s="31"/>
      <c r="H485" s="31"/>
      <c r="I485" s="31"/>
      <c r="J485" s="31"/>
      <c r="K485" s="31"/>
      <c r="L485" s="31"/>
      <c r="M485" s="31"/>
      <c r="N485" s="31"/>
      <c r="O485" s="31"/>
      <c r="P485" s="31"/>
      <c r="Q485" s="31"/>
      <c r="R485" s="42"/>
      <c r="S485" s="41" t="str">
        <f>_xlfn.CONCAT('Contact Info'!$B$3, ", ", 'Contact Info'!$B$4, ", ", 'Contact Info'!$B$5,", ", 'Contact Info'!$B$6)</f>
        <v>Lisa Heffner, Contracts Manager, lheffner@ccah-alliance.org, 831-430-2634</v>
      </c>
      <c r="T485" s="26"/>
    </row>
    <row r="486" spans="1:20" ht="30" x14ac:dyDescent="0.25">
      <c r="A486" s="27" t="str">
        <f>IF(AND(Table4[[#This Row],[Plan Code]]&lt;&gt;"",Table4[[#This Row],[Reporting Quarter]]&lt;&gt;"",Table4[[#This Row],[Reporting Year]]&lt;&gt;""),(_xlfn.CONCAT(ROW()-2,"_",Table4[[#This Row],[Plan Code]],"_",Table4[[#This Row],[Column1]],"_",Table4[[#This Row],[Reporting Quarter]],"_",RIGHT(Table4[[#This Row],[Reporting Year]],2))),"")</f>
        <v/>
      </c>
      <c r="B486" s="30"/>
      <c r="C486" s="27" t="str">
        <f>IF(Table4[[#This Row],[Plan Code]]&lt;&gt;"",(VLOOKUP(Table4[[#This Row],[Plan Code]],Table2[#All],2,TRUE)),"")</f>
        <v/>
      </c>
      <c r="D486" s="27" t="str">
        <f>IF(Table4[[#This Row],[Plan Code]]&lt;&gt;"",(VLOOKUP(Table4[[#This Row],[Plan Code]],Table2[#All],3,TRUE)),"")</f>
        <v/>
      </c>
      <c r="E486" s="30"/>
      <c r="F486" s="30"/>
      <c r="G486" s="31"/>
      <c r="H486" s="31"/>
      <c r="I486" s="31"/>
      <c r="J486" s="31"/>
      <c r="K486" s="31"/>
      <c r="L486" s="31"/>
      <c r="M486" s="31"/>
      <c r="N486" s="31"/>
      <c r="O486" s="31"/>
      <c r="P486" s="31"/>
      <c r="Q486" s="31"/>
      <c r="R486" s="42"/>
      <c r="S486" s="41" t="str">
        <f>_xlfn.CONCAT('Contact Info'!$B$3, ", ", 'Contact Info'!$B$4, ", ", 'Contact Info'!$B$5,", ", 'Contact Info'!$B$6)</f>
        <v>Lisa Heffner, Contracts Manager, lheffner@ccah-alliance.org, 831-430-2634</v>
      </c>
      <c r="T486" s="26"/>
    </row>
    <row r="487" spans="1:20" ht="30" x14ac:dyDescent="0.25">
      <c r="A487" s="27" t="str">
        <f>IF(AND(Table4[[#This Row],[Plan Code]]&lt;&gt;"",Table4[[#This Row],[Reporting Quarter]]&lt;&gt;"",Table4[[#This Row],[Reporting Year]]&lt;&gt;""),(_xlfn.CONCAT(ROW()-2,"_",Table4[[#This Row],[Plan Code]],"_",Table4[[#This Row],[Column1]],"_",Table4[[#This Row],[Reporting Quarter]],"_",RIGHT(Table4[[#This Row],[Reporting Year]],2))),"")</f>
        <v/>
      </c>
      <c r="B487" s="30"/>
      <c r="C487" s="27" t="str">
        <f>IF(Table4[[#This Row],[Plan Code]]&lt;&gt;"",(VLOOKUP(Table4[[#This Row],[Plan Code]],Table2[#All],2,TRUE)),"")</f>
        <v/>
      </c>
      <c r="D487" s="27" t="str">
        <f>IF(Table4[[#This Row],[Plan Code]]&lt;&gt;"",(VLOOKUP(Table4[[#This Row],[Plan Code]],Table2[#All],3,TRUE)),"")</f>
        <v/>
      </c>
      <c r="E487" s="30"/>
      <c r="F487" s="30"/>
      <c r="G487" s="31"/>
      <c r="H487" s="31"/>
      <c r="I487" s="31"/>
      <c r="J487" s="31"/>
      <c r="K487" s="31"/>
      <c r="L487" s="31"/>
      <c r="M487" s="31"/>
      <c r="N487" s="31"/>
      <c r="O487" s="31"/>
      <c r="P487" s="31"/>
      <c r="Q487" s="31"/>
      <c r="R487" s="42"/>
      <c r="S487" s="41" t="str">
        <f>_xlfn.CONCAT('Contact Info'!$B$3, ", ", 'Contact Info'!$B$4, ", ", 'Contact Info'!$B$5,", ", 'Contact Info'!$B$6)</f>
        <v>Lisa Heffner, Contracts Manager, lheffner@ccah-alliance.org, 831-430-2634</v>
      </c>
      <c r="T487" s="26"/>
    </row>
    <row r="488" spans="1:20" ht="30" x14ac:dyDescent="0.25">
      <c r="A488" s="27" t="str">
        <f>IF(AND(Table4[[#This Row],[Plan Code]]&lt;&gt;"",Table4[[#This Row],[Reporting Quarter]]&lt;&gt;"",Table4[[#This Row],[Reporting Year]]&lt;&gt;""),(_xlfn.CONCAT(ROW()-2,"_",Table4[[#This Row],[Plan Code]],"_",Table4[[#This Row],[Column1]],"_",Table4[[#This Row],[Reporting Quarter]],"_",RIGHT(Table4[[#This Row],[Reporting Year]],2))),"")</f>
        <v/>
      </c>
      <c r="B488" s="30"/>
      <c r="C488" s="27" t="str">
        <f>IF(Table4[[#This Row],[Plan Code]]&lt;&gt;"",(VLOOKUP(Table4[[#This Row],[Plan Code]],Table2[#All],2,TRUE)),"")</f>
        <v/>
      </c>
      <c r="D488" s="27" t="str">
        <f>IF(Table4[[#This Row],[Plan Code]]&lt;&gt;"",(VLOOKUP(Table4[[#This Row],[Plan Code]],Table2[#All],3,TRUE)),"")</f>
        <v/>
      </c>
      <c r="E488" s="30"/>
      <c r="F488" s="30"/>
      <c r="G488" s="31"/>
      <c r="H488" s="31"/>
      <c r="I488" s="31"/>
      <c r="J488" s="31"/>
      <c r="K488" s="31"/>
      <c r="L488" s="31"/>
      <c r="M488" s="31"/>
      <c r="N488" s="31"/>
      <c r="O488" s="31"/>
      <c r="P488" s="31"/>
      <c r="Q488" s="31"/>
      <c r="R488" s="42"/>
      <c r="S488" s="41" t="str">
        <f>_xlfn.CONCAT('Contact Info'!$B$3, ", ", 'Contact Info'!$B$4, ", ", 'Contact Info'!$B$5,", ", 'Contact Info'!$B$6)</f>
        <v>Lisa Heffner, Contracts Manager, lheffner@ccah-alliance.org, 831-430-2634</v>
      </c>
      <c r="T488" s="26"/>
    </row>
    <row r="489" spans="1:20" ht="30" x14ac:dyDescent="0.25">
      <c r="A489" s="27" t="str">
        <f>IF(AND(Table4[[#This Row],[Plan Code]]&lt;&gt;"",Table4[[#This Row],[Reporting Quarter]]&lt;&gt;"",Table4[[#This Row],[Reporting Year]]&lt;&gt;""),(_xlfn.CONCAT(ROW()-2,"_",Table4[[#This Row],[Plan Code]],"_",Table4[[#This Row],[Column1]],"_",Table4[[#This Row],[Reporting Quarter]],"_",RIGHT(Table4[[#This Row],[Reporting Year]],2))),"")</f>
        <v/>
      </c>
      <c r="B489" s="30"/>
      <c r="C489" s="27" t="str">
        <f>IF(Table4[[#This Row],[Plan Code]]&lt;&gt;"",(VLOOKUP(Table4[[#This Row],[Plan Code]],Table2[#All],2,TRUE)),"")</f>
        <v/>
      </c>
      <c r="D489" s="27" t="str">
        <f>IF(Table4[[#This Row],[Plan Code]]&lt;&gt;"",(VLOOKUP(Table4[[#This Row],[Plan Code]],Table2[#All],3,TRUE)),"")</f>
        <v/>
      </c>
      <c r="E489" s="30"/>
      <c r="F489" s="30"/>
      <c r="G489" s="31"/>
      <c r="H489" s="31"/>
      <c r="I489" s="31"/>
      <c r="J489" s="31"/>
      <c r="K489" s="31"/>
      <c r="L489" s="31"/>
      <c r="M489" s="31"/>
      <c r="N489" s="31"/>
      <c r="O489" s="31"/>
      <c r="P489" s="31"/>
      <c r="Q489" s="31"/>
      <c r="R489" s="42"/>
      <c r="S489" s="41" t="str">
        <f>_xlfn.CONCAT('Contact Info'!$B$3, ", ", 'Contact Info'!$B$4, ", ", 'Contact Info'!$B$5,", ", 'Contact Info'!$B$6)</f>
        <v>Lisa Heffner, Contracts Manager, lheffner@ccah-alliance.org, 831-430-2634</v>
      </c>
      <c r="T489" s="26"/>
    </row>
    <row r="490" spans="1:20" ht="30" x14ac:dyDescent="0.25">
      <c r="A490" s="27" t="str">
        <f>IF(AND(Table4[[#This Row],[Plan Code]]&lt;&gt;"",Table4[[#This Row],[Reporting Quarter]]&lt;&gt;"",Table4[[#This Row],[Reporting Year]]&lt;&gt;""),(_xlfn.CONCAT(ROW()-2,"_",Table4[[#This Row],[Plan Code]],"_",Table4[[#This Row],[Column1]],"_",Table4[[#This Row],[Reporting Quarter]],"_",RIGHT(Table4[[#This Row],[Reporting Year]],2))),"")</f>
        <v/>
      </c>
      <c r="B490" s="30"/>
      <c r="C490" s="27" t="str">
        <f>IF(Table4[[#This Row],[Plan Code]]&lt;&gt;"",(VLOOKUP(Table4[[#This Row],[Plan Code]],Table2[#All],2,TRUE)),"")</f>
        <v/>
      </c>
      <c r="D490" s="27" t="str">
        <f>IF(Table4[[#This Row],[Plan Code]]&lt;&gt;"",(VLOOKUP(Table4[[#This Row],[Plan Code]],Table2[#All],3,TRUE)),"")</f>
        <v/>
      </c>
      <c r="E490" s="30"/>
      <c r="F490" s="30"/>
      <c r="G490" s="31"/>
      <c r="H490" s="31"/>
      <c r="I490" s="31"/>
      <c r="J490" s="31"/>
      <c r="K490" s="31"/>
      <c r="L490" s="31"/>
      <c r="M490" s="31"/>
      <c r="N490" s="31"/>
      <c r="O490" s="31"/>
      <c r="P490" s="31"/>
      <c r="Q490" s="31"/>
      <c r="R490" s="42"/>
      <c r="S490" s="41" t="str">
        <f>_xlfn.CONCAT('Contact Info'!$B$3, ", ", 'Contact Info'!$B$4, ", ", 'Contact Info'!$B$5,", ", 'Contact Info'!$B$6)</f>
        <v>Lisa Heffner, Contracts Manager, lheffner@ccah-alliance.org, 831-430-2634</v>
      </c>
      <c r="T490" s="26"/>
    </row>
    <row r="491" spans="1:20" ht="30" x14ac:dyDescent="0.25">
      <c r="A491" s="27" t="str">
        <f>IF(AND(Table4[[#This Row],[Plan Code]]&lt;&gt;"",Table4[[#This Row],[Reporting Quarter]]&lt;&gt;"",Table4[[#This Row],[Reporting Year]]&lt;&gt;""),(_xlfn.CONCAT(ROW()-2,"_",Table4[[#This Row],[Plan Code]],"_",Table4[[#This Row],[Column1]],"_",Table4[[#This Row],[Reporting Quarter]],"_",RIGHT(Table4[[#This Row],[Reporting Year]],2))),"")</f>
        <v/>
      </c>
      <c r="B491" s="30"/>
      <c r="C491" s="27" t="str">
        <f>IF(Table4[[#This Row],[Plan Code]]&lt;&gt;"",(VLOOKUP(Table4[[#This Row],[Plan Code]],Table2[#All],2,TRUE)),"")</f>
        <v/>
      </c>
      <c r="D491" s="27" t="str">
        <f>IF(Table4[[#This Row],[Plan Code]]&lt;&gt;"",(VLOOKUP(Table4[[#This Row],[Plan Code]],Table2[#All],3,TRUE)),"")</f>
        <v/>
      </c>
      <c r="E491" s="30"/>
      <c r="F491" s="30"/>
      <c r="G491" s="31"/>
      <c r="H491" s="31"/>
      <c r="I491" s="31"/>
      <c r="J491" s="31"/>
      <c r="K491" s="31"/>
      <c r="L491" s="31"/>
      <c r="M491" s="31"/>
      <c r="N491" s="31"/>
      <c r="O491" s="31"/>
      <c r="P491" s="31"/>
      <c r="Q491" s="31"/>
      <c r="R491" s="42"/>
      <c r="S491" s="41" t="str">
        <f>_xlfn.CONCAT('Contact Info'!$B$3, ", ", 'Contact Info'!$B$4, ", ", 'Contact Info'!$B$5,", ", 'Contact Info'!$B$6)</f>
        <v>Lisa Heffner, Contracts Manager, lheffner@ccah-alliance.org, 831-430-2634</v>
      </c>
      <c r="T491" s="26"/>
    </row>
    <row r="492" spans="1:20" ht="30" x14ac:dyDescent="0.25">
      <c r="A492" s="27" t="str">
        <f>IF(AND(Table4[[#This Row],[Plan Code]]&lt;&gt;"",Table4[[#This Row],[Reporting Quarter]]&lt;&gt;"",Table4[[#This Row],[Reporting Year]]&lt;&gt;""),(_xlfn.CONCAT(ROW()-2,"_",Table4[[#This Row],[Plan Code]],"_",Table4[[#This Row],[Column1]],"_",Table4[[#This Row],[Reporting Quarter]],"_",RIGHT(Table4[[#This Row],[Reporting Year]],2))),"")</f>
        <v/>
      </c>
      <c r="B492" s="30"/>
      <c r="C492" s="27" t="str">
        <f>IF(Table4[[#This Row],[Plan Code]]&lt;&gt;"",(VLOOKUP(Table4[[#This Row],[Plan Code]],Table2[#All],2,TRUE)),"")</f>
        <v/>
      </c>
      <c r="D492" s="27" t="str">
        <f>IF(Table4[[#This Row],[Plan Code]]&lt;&gt;"",(VLOOKUP(Table4[[#This Row],[Plan Code]],Table2[#All],3,TRUE)),"")</f>
        <v/>
      </c>
      <c r="E492" s="30"/>
      <c r="F492" s="30"/>
      <c r="G492" s="31"/>
      <c r="H492" s="31"/>
      <c r="I492" s="31"/>
      <c r="J492" s="31"/>
      <c r="K492" s="31"/>
      <c r="L492" s="31"/>
      <c r="M492" s="31"/>
      <c r="N492" s="31"/>
      <c r="O492" s="31"/>
      <c r="P492" s="31"/>
      <c r="Q492" s="31"/>
      <c r="R492" s="42"/>
      <c r="S492" s="41" t="str">
        <f>_xlfn.CONCAT('Contact Info'!$B$3, ", ", 'Contact Info'!$B$4, ", ", 'Contact Info'!$B$5,", ", 'Contact Info'!$B$6)</f>
        <v>Lisa Heffner, Contracts Manager, lheffner@ccah-alliance.org, 831-430-2634</v>
      </c>
      <c r="T492" s="26"/>
    </row>
    <row r="493" spans="1:20" ht="30" x14ac:dyDescent="0.25">
      <c r="A493" s="27" t="str">
        <f>IF(AND(Table4[[#This Row],[Plan Code]]&lt;&gt;"",Table4[[#This Row],[Reporting Quarter]]&lt;&gt;"",Table4[[#This Row],[Reporting Year]]&lt;&gt;""),(_xlfn.CONCAT(ROW()-2,"_",Table4[[#This Row],[Plan Code]],"_",Table4[[#This Row],[Column1]],"_",Table4[[#This Row],[Reporting Quarter]],"_",RIGHT(Table4[[#This Row],[Reporting Year]],2))),"")</f>
        <v/>
      </c>
      <c r="B493" s="30"/>
      <c r="C493" s="27" t="str">
        <f>IF(Table4[[#This Row],[Plan Code]]&lt;&gt;"",(VLOOKUP(Table4[[#This Row],[Plan Code]],Table2[#All],2,TRUE)),"")</f>
        <v/>
      </c>
      <c r="D493" s="27" t="str">
        <f>IF(Table4[[#This Row],[Plan Code]]&lt;&gt;"",(VLOOKUP(Table4[[#This Row],[Plan Code]],Table2[#All],3,TRUE)),"")</f>
        <v/>
      </c>
      <c r="E493" s="30"/>
      <c r="F493" s="30"/>
      <c r="G493" s="31"/>
      <c r="H493" s="31"/>
      <c r="I493" s="31"/>
      <c r="J493" s="31"/>
      <c r="K493" s="31"/>
      <c r="L493" s="31"/>
      <c r="M493" s="31"/>
      <c r="N493" s="31"/>
      <c r="O493" s="31"/>
      <c r="P493" s="31"/>
      <c r="Q493" s="31"/>
      <c r="R493" s="42"/>
      <c r="S493" s="41" t="str">
        <f>_xlfn.CONCAT('Contact Info'!$B$3, ", ", 'Contact Info'!$B$4, ", ", 'Contact Info'!$B$5,", ", 'Contact Info'!$B$6)</f>
        <v>Lisa Heffner, Contracts Manager, lheffner@ccah-alliance.org, 831-430-2634</v>
      </c>
      <c r="T493" s="26"/>
    </row>
    <row r="494" spans="1:20" ht="30" x14ac:dyDescent="0.25">
      <c r="A494" s="27" t="str">
        <f>IF(AND(Table4[[#This Row],[Plan Code]]&lt;&gt;"",Table4[[#This Row],[Reporting Quarter]]&lt;&gt;"",Table4[[#This Row],[Reporting Year]]&lt;&gt;""),(_xlfn.CONCAT(ROW()-2,"_",Table4[[#This Row],[Plan Code]],"_",Table4[[#This Row],[Column1]],"_",Table4[[#This Row],[Reporting Quarter]],"_",RIGHT(Table4[[#This Row],[Reporting Year]],2))),"")</f>
        <v/>
      </c>
      <c r="B494" s="30"/>
      <c r="C494" s="27" t="str">
        <f>IF(Table4[[#This Row],[Plan Code]]&lt;&gt;"",(VLOOKUP(Table4[[#This Row],[Plan Code]],Table2[#All],2,TRUE)),"")</f>
        <v/>
      </c>
      <c r="D494" s="27" t="str">
        <f>IF(Table4[[#This Row],[Plan Code]]&lt;&gt;"",(VLOOKUP(Table4[[#This Row],[Plan Code]],Table2[#All],3,TRUE)),"")</f>
        <v/>
      </c>
      <c r="E494" s="30"/>
      <c r="F494" s="30"/>
      <c r="G494" s="31"/>
      <c r="H494" s="31"/>
      <c r="I494" s="31"/>
      <c r="J494" s="31"/>
      <c r="K494" s="31"/>
      <c r="L494" s="31"/>
      <c r="M494" s="31"/>
      <c r="N494" s="31"/>
      <c r="O494" s="31"/>
      <c r="P494" s="31"/>
      <c r="Q494" s="31"/>
      <c r="R494" s="42"/>
      <c r="S494" s="41" t="str">
        <f>_xlfn.CONCAT('Contact Info'!$B$3, ", ", 'Contact Info'!$B$4, ", ", 'Contact Info'!$B$5,", ", 'Contact Info'!$B$6)</f>
        <v>Lisa Heffner, Contracts Manager, lheffner@ccah-alliance.org, 831-430-2634</v>
      </c>
      <c r="T494" s="26"/>
    </row>
    <row r="495" spans="1:20" ht="30" x14ac:dyDescent="0.25">
      <c r="A495" s="27" t="str">
        <f>IF(AND(Table4[[#This Row],[Plan Code]]&lt;&gt;"",Table4[[#This Row],[Reporting Quarter]]&lt;&gt;"",Table4[[#This Row],[Reporting Year]]&lt;&gt;""),(_xlfn.CONCAT(ROW()-2,"_",Table4[[#This Row],[Plan Code]],"_",Table4[[#This Row],[Column1]],"_",Table4[[#This Row],[Reporting Quarter]],"_",RIGHT(Table4[[#This Row],[Reporting Year]],2))),"")</f>
        <v/>
      </c>
      <c r="B495" s="30"/>
      <c r="C495" s="27" t="str">
        <f>IF(Table4[[#This Row],[Plan Code]]&lt;&gt;"",(VLOOKUP(Table4[[#This Row],[Plan Code]],Table2[#All],2,TRUE)),"")</f>
        <v/>
      </c>
      <c r="D495" s="27" t="str">
        <f>IF(Table4[[#This Row],[Plan Code]]&lt;&gt;"",(VLOOKUP(Table4[[#This Row],[Plan Code]],Table2[#All],3,TRUE)),"")</f>
        <v/>
      </c>
      <c r="E495" s="30"/>
      <c r="F495" s="30"/>
      <c r="G495" s="31"/>
      <c r="H495" s="31"/>
      <c r="I495" s="31"/>
      <c r="J495" s="31"/>
      <c r="K495" s="31"/>
      <c r="L495" s="31"/>
      <c r="M495" s="31"/>
      <c r="N495" s="31"/>
      <c r="O495" s="31"/>
      <c r="P495" s="31"/>
      <c r="Q495" s="31"/>
      <c r="R495" s="42"/>
      <c r="S495" s="41" t="str">
        <f>_xlfn.CONCAT('Contact Info'!$B$3, ", ", 'Contact Info'!$B$4, ", ", 'Contact Info'!$B$5,", ", 'Contact Info'!$B$6)</f>
        <v>Lisa Heffner, Contracts Manager, lheffner@ccah-alliance.org, 831-430-2634</v>
      </c>
      <c r="T495" s="26"/>
    </row>
    <row r="496" spans="1:20" ht="30" x14ac:dyDescent="0.25">
      <c r="A496" s="27" t="str">
        <f>IF(AND(Table4[[#This Row],[Plan Code]]&lt;&gt;"",Table4[[#This Row],[Reporting Quarter]]&lt;&gt;"",Table4[[#This Row],[Reporting Year]]&lt;&gt;""),(_xlfn.CONCAT(ROW()-2,"_",Table4[[#This Row],[Plan Code]],"_",Table4[[#This Row],[Column1]],"_",Table4[[#This Row],[Reporting Quarter]],"_",RIGHT(Table4[[#This Row],[Reporting Year]],2))),"")</f>
        <v/>
      </c>
      <c r="B496" s="30"/>
      <c r="C496" s="27" t="str">
        <f>IF(Table4[[#This Row],[Plan Code]]&lt;&gt;"",(VLOOKUP(Table4[[#This Row],[Plan Code]],Table2[#All],2,TRUE)),"")</f>
        <v/>
      </c>
      <c r="D496" s="27" t="str">
        <f>IF(Table4[[#This Row],[Plan Code]]&lt;&gt;"",(VLOOKUP(Table4[[#This Row],[Plan Code]],Table2[#All],3,TRUE)),"")</f>
        <v/>
      </c>
      <c r="E496" s="30"/>
      <c r="F496" s="30"/>
      <c r="G496" s="31"/>
      <c r="H496" s="31"/>
      <c r="I496" s="31"/>
      <c r="J496" s="31"/>
      <c r="K496" s="31"/>
      <c r="L496" s="31"/>
      <c r="M496" s="31"/>
      <c r="N496" s="31"/>
      <c r="O496" s="31"/>
      <c r="P496" s="31"/>
      <c r="Q496" s="31"/>
      <c r="R496" s="42"/>
      <c r="S496" s="41" t="str">
        <f>_xlfn.CONCAT('Contact Info'!$B$3, ", ", 'Contact Info'!$B$4, ", ", 'Contact Info'!$B$5,", ", 'Contact Info'!$B$6)</f>
        <v>Lisa Heffner, Contracts Manager, lheffner@ccah-alliance.org, 831-430-2634</v>
      </c>
      <c r="T496" s="26"/>
    </row>
    <row r="497" spans="1:20" ht="30" x14ac:dyDescent="0.25">
      <c r="A497" s="27" t="str">
        <f>IF(AND(Table4[[#This Row],[Plan Code]]&lt;&gt;"",Table4[[#This Row],[Reporting Quarter]]&lt;&gt;"",Table4[[#This Row],[Reporting Year]]&lt;&gt;""),(_xlfn.CONCAT(ROW()-2,"_",Table4[[#This Row],[Plan Code]],"_",Table4[[#This Row],[Column1]],"_",Table4[[#This Row],[Reporting Quarter]],"_",RIGHT(Table4[[#This Row],[Reporting Year]],2))),"")</f>
        <v/>
      </c>
      <c r="B497" s="30"/>
      <c r="C497" s="27" t="str">
        <f>IF(Table4[[#This Row],[Plan Code]]&lt;&gt;"",(VLOOKUP(Table4[[#This Row],[Plan Code]],Table2[#All],2,TRUE)),"")</f>
        <v/>
      </c>
      <c r="D497" s="27" t="str">
        <f>IF(Table4[[#This Row],[Plan Code]]&lt;&gt;"",(VLOOKUP(Table4[[#This Row],[Plan Code]],Table2[#All],3,TRUE)),"")</f>
        <v/>
      </c>
      <c r="E497" s="30"/>
      <c r="F497" s="30"/>
      <c r="G497" s="31"/>
      <c r="H497" s="31"/>
      <c r="I497" s="31"/>
      <c r="J497" s="31"/>
      <c r="K497" s="31"/>
      <c r="L497" s="31"/>
      <c r="M497" s="31"/>
      <c r="N497" s="31"/>
      <c r="O497" s="31"/>
      <c r="P497" s="31"/>
      <c r="Q497" s="31"/>
      <c r="R497" s="42"/>
      <c r="S497" s="41" t="str">
        <f>_xlfn.CONCAT('Contact Info'!$B$3, ", ", 'Contact Info'!$B$4, ", ", 'Contact Info'!$B$5,", ", 'Contact Info'!$B$6)</f>
        <v>Lisa Heffner, Contracts Manager, lheffner@ccah-alliance.org, 831-430-2634</v>
      </c>
      <c r="T497" s="26"/>
    </row>
    <row r="498" spans="1:20" ht="30" x14ac:dyDescent="0.25">
      <c r="A498" s="27" t="str">
        <f>IF(AND(Table4[[#This Row],[Plan Code]]&lt;&gt;"",Table4[[#This Row],[Reporting Quarter]]&lt;&gt;"",Table4[[#This Row],[Reporting Year]]&lt;&gt;""),(_xlfn.CONCAT(ROW()-2,"_",Table4[[#This Row],[Plan Code]],"_",Table4[[#This Row],[Column1]],"_",Table4[[#This Row],[Reporting Quarter]],"_",RIGHT(Table4[[#This Row],[Reporting Year]],2))),"")</f>
        <v/>
      </c>
      <c r="B498" s="30"/>
      <c r="C498" s="27" t="str">
        <f>IF(Table4[[#This Row],[Plan Code]]&lt;&gt;"",(VLOOKUP(Table4[[#This Row],[Plan Code]],Table2[#All],2,TRUE)),"")</f>
        <v/>
      </c>
      <c r="D498" s="27" t="str">
        <f>IF(Table4[[#This Row],[Plan Code]]&lt;&gt;"",(VLOOKUP(Table4[[#This Row],[Plan Code]],Table2[#All],3,TRUE)),"")</f>
        <v/>
      </c>
      <c r="E498" s="30"/>
      <c r="F498" s="30"/>
      <c r="G498" s="31"/>
      <c r="H498" s="31"/>
      <c r="I498" s="31"/>
      <c r="J498" s="31"/>
      <c r="K498" s="31"/>
      <c r="L498" s="31"/>
      <c r="M498" s="31"/>
      <c r="N498" s="31"/>
      <c r="O498" s="31"/>
      <c r="P498" s="31"/>
      <c r="Q498" s="31"/>
      <c r="R498" s="42"/>
      <c r="S498" s="41" t="str">
        <f>_xlfn.CONCAT('Contact Info'!$B$3, ", ", 'Contact Info'!$B$4, ", ", 'Contact Info'!$B$5,", ", 'Contact Info'!$B$6)</f>
        <v>Lisa Heffner, Contracts Manager, lheffner@ccah-alliance.org, 831-430-2634</v>
      </c>
      <c r="T498" s="26"/>
    </row>
    <row r="499" spans="1:20" ht="30" x14ac:dyDescent="0.25">
      <c r="A499" s="27" t="str">
        <f>IF(AND(Table4[[#This Row],[Plan Code]]&lt;&gt;"",Table4[[#This Row],[Reporting Quarter]]&lt;&gt;"",Table4[[#This Row],[Reporting Year]]&lt;&gt;""),(_xlfn.CONCAT(ROW()-2,"_",Table4[[#This Row],[Plan Code]],"_",Table4[[#This Row],[Column1]],"_",Table4[[#This Row],[Reporting Quarter]],"_",RIGHT(Table4[[#This Row],[Reporting Year]],2))),"")</f>
        <v/>
      </c>
      <c r="B499" s="30"/>
      <c r="C499" s="27" t="str">
        <f>IF(Table4[[#This Row],[Plan Code]]&lt;&gt;"",(VLOOKUP(Table4[[#This Row],[Plan Code]],Table2[#All],2,TRUE)),"")</f>
        <v/>
      </c>
      <c r="D499" s="27" t="str">
        <f>IF(Table4[[#This Row],[Plan Code]]&lt;&gt;"",(VLOOKUP(Table4[[#This Row],[Plan Code]],Table2[#All],3,TRUE)),"")</f>
        <v/>
      </c>
      <c r="E499" s="30"/>
      <c r="F499" s="30"/>
      <c r="G499" s="31"/>
      <c r="H499" s="31"/>
      <c r="I499" s="31"/>
      <c r="J499" s="31"/>
      <c r="K499" s="31"/>
      <c r="L499" s="31"/>
      <c r="M499" s="31"/>
      <c r="N499" s="31"/>
      <c r="O499" s="31"/>
      <c r="P499" s="31"/>
      <c r="Q499" s="31"/>
      <c r="R499" s="42"/>
      <c r="S499" s="41" t="str">
        <f>_xlfn.CONCAT('Contact Info'!$B$3, ", ", 'Contact Info'!$B$4, ", ", 'Contact Info'!$B$5,", ", 'Contact Info'!$B$6)</f>
        <v>Lisa Heffner, Contracts Manager, lheffner@ccah-alliance.org, 831-430-2634</v>
      </c>
      <c r="T499" s="26"/>
    </row>
    <row r="500" spans="1:20" ht="30" x14ac:dyDescent="0.25">
      <c r="A500" s="27" t="str">
        <f>IF(AND(Table4[[#This Row],[Plan Code]]&lt;&gt;"",Table4[[#This Row],[Reporting Quarter]]&lt;&gt;"",Table4[[#This Row],[Reporting Year]]&lt;&gt;""),(_xlfn.CONCAT(ROW()-2,"_",Table4[[#This Row],[Plan Code]],"_",Table4[[#This Row],[Column1]],"_",Table4[[#This Row],[Reporting Quarter]],"_",RIGHT(Table4[[#This Row],[Reporting Year]],2))),"")</f>
        <v/>
      </c>
      <c r="B500" s="30"/>
      <c r="C500" s="27" t="str">
        <f>IF(Table4[[#This Row],[Plan Code]]&lt;&gt;"",(VLOOKUP(Table4[[#This Row],[Plan Code]],Table2[#All],2,TRUE)),"")</f>
        <v/>
      </c>
      <c r="D500" s="27" t="str">
        <f>IF(Table4[[#This Row],[Plan Code]]&lt;&gt;"",(VLOOKUP(Table4[[#This Row],[Plan Code]],Table2[#All],3,TRUE)),"")</f>
        <v/>
      </c>
      <c r="E500" s="30"/>
      <c r="F500" s="30"/>
      <c r="G500" s="31"/>
      <c r="H500" s="31"/>
      <c r="I500" s="31"/>
      <c r="J500" s="31"/>
      <c r="K500" s="31"/>
      <c r="L500" s="31"/>
      <c r="M500" s="31"/>
      <c r="N500" s="31"/>
      <c r="O500" s="31"/>
      <c r="P500" s="31"/>
      <c r="Q500" s="31"/>
      <c r="R500" s="42"/>
      <c r="S500" s="41" t="str">
        <f>_xlfn.CONCAT('Contact Info'!$B$3, ", ", 'Contact Info'!$B$4, ", ", 'Contact Info'!$B$5,", ", 'Contact Info'!$B$6)</f>
        <v>Lisa Heffner, Contracts Manager, lheffner@ccah-alliance.org, 831-430-2634</v>
      </c>
      <c r="T500" s="26"/>
    </row>
    <row r="501" spans="1:20" ht="30" x14ac:dyDescent="0.25">
      <c r="A501" s="27" t="str">
        <f>IF(AND(Table4[[#This Row],[Plan Code]]&lt;&gt;"",Table4[[#This Row],[Reporting Quarter]]&lt;&gt;"",Table4[[#This Row],[Reporting Year]]&lt;&gt;""),(_xlfn.CONCAT(ROW()-2,"_",Table4[[#This Row],[Plan Code]],"_",Table4[[#This Row],[Column1]],"_",Table4[[#This Row],[Reporting Quarter]],"_",RIGHT(Table4[[#This Row],[Reporting Year]],2))),"")</f>
        <v/>
      </c>
      <c r="B501" s="30"/>
      <c r="C501" s="27" t="str">
        <f>IF(Table4[[#This Row],[Plan Code]]&lt;&gt;"",(VLOOKUP(Table4[[#This Row],[Plan Code]],Table2[#All],2,TRUE)),"")</f>
        <v/>
      </c>
      <c r="D501" s="27" t="str">
        <f>IF(Table4[[#This Row],[Plan Code]]&lt;&gt;"",(VLOOKUP(Table4[[#This Row],[Plan Code]],Table2[#All],3,TRUE)),"")</f>
        <v/>
      </c>
      <c r="E501" s="30"/>
      <c r="F501" s="30"/>
      <c r="G501" s="31"/>
      <c r="H501" s="31"/>
      <c r="I501" s="31"/>
      <c r="J501" s="31"/>
      <c r="K501" s="31"/>
      <c r="L501" s="31"/>
      <c r="M501" s="31"/>
      <c r="N501" s="31"/>
      <c r="O501" s="31"/>
      <c r="P501" s="31"/>
      <c r="Q501" s="31"/>
      <c r="R501" s="42"/>
      <c r="S501" s="41" t="str">
        <f>_xlfn.CONCAT('Contact Info'!$B$3, ", ", 'Contact Info'!$B$4, ", ", 'Contact Info'!$B$5,", ", 'Contact Info'!$B$6)</f>
        <v>Lisa Heffner, Contracts Manager, lheffner@ccah-alliance.org, 831-430-2634</v>
      </c>
      <c r="T501" s="26"/>
    </row>
    <row r="502" spans="1:20" ht="30" x14ac:dyDescent="0.25">
      <c r="A502" s="27" t="str">
        <f>IF(AND(Table4[[#This Row],[Plan Code]]&lt;&gt;"",Table4[[#This Row],[Reporting Quarter]]&lt;&gt;"",Table4[[#This Row],[Reporting Year]]&lt;&gt;""),(_xlfn.CONCAT(ROW()-2,"_",Table4[[#This Row],[Plan Code]],"_",Table4[[#This Row],[Column1]],"_",Table4[[#This Row],[Reporting Quarter]],"_",RIGHT(Table4[[#This Row],[Reporting Year]],2))),"")</f>
        <v/>
      </c>
      <c r="B502" s="30"/>
      <c r="C502" s="27" t="str">
        <f>IF(Table4[[#This Row],[Plan Code]]&lt;&gt;"",(VLOOKUP(Table4[[#This Row],[Plan Code]],Table2[#All],2,TRUE)),"")</f>
        <v/>
      </c>
      <c r="D502" s="27" t="str">
        <f>IF(Table4[[#This Row],[Plan Code]]&lt;&gt;"",(VLOOKUP(Table4[[#This Row],[Plan Code]],Table2[#All],3,TRUE)),"")</f>
        <v/>
      </c>
      <c r="E502" s="30"/>
      <c r="F502" s="30"/>
      <c r="G502" s="31"/>
      <c r="H502" s="31"/>
      <c r="I502" s="31"/>
      <c r="J502" s="31"/>
      <c r="K502" s="31"/>
      <c r="L502" s="31"/>
      <c r="M502" s="31"/>
      <c r="N502" s="31"/>
      <c r="O502" s="31"/>
      <c r="P502" s="31"/>
      <c r="Q502" s="31"/>
      <c r="R502" s="42"/>
      <c r="S502" s="41" t="str">
        <f>_xlfn.CONCAT('Contact Info'!$B$3, ", ", 'Contact Info'!$B$4, ", ", 'Contact Info'!$B$5,", ", 'Contact Info'!$B$6)</f>
        <v>Lisa Heffner, Contracts Manager, lheffner@ccah-alliance.org, 831-430-2634</v>
      </c>
      <c r="T502" s="26"/>
    </row>
    <row r="503" spans="1:20" ht="30" x14ac:dyDescent="0.25">
      <c r="A503" s="27" t="str">
        <f>IF(AND(Table4[[#This Row],[Plan Code]]&lt;&gt;"",Table4[[#This Row],[Reporting Quarter]]&lt;&gt;"",Table4[[#This Row],[Reporting Year]]&lt;&gt;""),(_xlfn.CONCAT(ROW()-2,"_",Table4[[#This Row],[Plan Code]],"_",Table4[[#This Row],[Column1]],"_",Table4[[#This Row],[Reporting Quarter]],"_",RIGHT(Table4[[#This Row],[Reporting Year]],2))),"")</f>
        <v/>
      </c>
      <c r="B503" s="30"/>
      <c r="C503" s="27" t="str">
        <f>IF(Table4[[#This Row],[Plan Code]]&lt;&gt;"",(VLOOKUP(Table4[[#This Row],[Plan Code]],Table2[#All],2,TRUE)),"")</f>
        <v/>
      </c>
      <c r="D503" s="27" t="str">
        <f>IF(Table4[[#This Row],[Plan Code]]&lt;&gt;"",(VLOOKUP(Table4[[#This Row],[Plan Code]],Table2[#All],3,TRUE)),"")</f>
        <v/>
      </c>
      <c r="E503" s="30"/>
      <c r="F503" s="30"/>
      <c r="G503" s="31"/>
      <c r="H503" s="31"/>
      <c r="I503" s="31"/>
      <c r="J503" s="31"/>
      <c r="K503" s="31"/>
      <c r="L503" s="31"/>
      <c r="M503" s="31"/>
      <c r="N503" s="31"/>
      <c r="O503" s="31"/>
      <c r="P503" s="31"/>
      <c r="Q503" s="31"/>
      <c r="R503" s="42"/>
      <c r="S503" s="41" t="str">
        <f>_xlfn.CONCAT('Contact Info'!$B$3, ", ", 'Contact Info'!$B$4, ", ", 'Contact Info'!$B$5,", ", 'Contact Info'!$B$6)</f>
        <v>Lisa Heffner, Contracts Manager, lheffner@ccah-alliance.org, 831-430-2634</v>
      </c>
      <c r="T503" s="26"/>
    </row>
    <row r="504" spans="1:20" ht="30" x14ac:dyDescent="0.25">
      <c r="A504" s="27" t="str">
        <f>IF(AND(Table4[[#This Row],[Plan Code]]&lt;&gt;"",Table4[[#This Row],[Reporting Quarter]]&lt;&gt;"",Table4[[#This Row],[Reporting Year]]&lt;&gt;""),(_xlfn.CONCAT(ROW()-2,"_",Table4[[#This Row],[Plan Code]],"_",Table4[[#This Row],[Column1]],"_",Table4[[#This Row],[Reporting Quarter]],"_",RIGHT(Table4[[#This Row],[Reporting Year]],2))),"")</f>
        <v/>
      </c>
      <c r="B504" s="30"/>
      <c r="C504" s="27" t="str">
        <f>IF(Table4[[#This Row],[Plan Code]]&lt;&gt;"",(VLOOKUP(Table4[[#This Row],[Plan Code]],Table2[#All],2,TRUE)),"")</f>
        <v/>
      </c>
      <c r="D504" s="27" t="str">
        <f>IF(Table4[[#This Row],[Plan Code]]&lt;&gt;"",(VLOOKUP(Table4[[#This Row],[Plan Code]],Table2[#All],3,TRUE)),"")</f>
        <v/>
      </c>
      <c r="E504" s="30"/>
      <c r="F504" s="30"/>
      <c r="G504" s="31"/>
      <c r="H504" s="31"/>
      <c r="I504" s="31"/>
      <c r="J504" s="31"/>
      <c r="K504" s="31"/>
      <c r="L504" s="31"/>
      <c r="M504" s="31"/>
      <c r="N504" s="31"/>
      <c r="O504" s="31"/>
      <c r="P504" s="31"/>
      <c r="Q504" s="31"/>
      <c r="R504" s="42"/>
      <c r="S504" s="41" t="str">
        <f>_xlfn.CONCAT('Contact Info'!$B$3, ", ", 'Contact Info'!$B$4, ", ", 'Contact Info'!$B$5,", ", 'Contact Info'!$B$6)</f>
        <v>Lisa Heffner, Contracts Manager, lheffner@ccah-alliance.org, 831-430-2634</v>
      </c>
      <c r="T504" s="26"/>
    </row>
    <row r="505" spans="1:20" ht="30" x14ac:dyDescent="0.25">
      <c r="A505" s="27" t="str">
        <f>IF(AND(Table4[[#This Row],[Plan Code]]&lt;&gt;"",Table4[[#This Row],[Reporting Quarter]]&lt;&gt;"",Table4[[#This Row],[Reporting Year]]&lt;&gt;""),(_xlfn.CONCAT(ROW()-2,"_",Table4[[#This Row],[Plan Code]],"_",Table4[[#This Row],[Column1]],"_",Table4[[#This Row],[Reporting Quarter]],"_",RIGHT(Table4[[#This Row],[Reporting Year]],2))),"")</f>
        <v/>
      </c>
      <c r="B505" s="30"/>
      <c r="C505" s="27" t="str">
        <f>IF(Table4[[#This Row],[Plan Code]]&lt;&gt;"",(VLOOKUP(Table4[[#This Row],[Plan Code]],Table2[#All],2,TRUE)),"")</f>
        <v/>
      </c>
      <c r="D505" s="27" t="str">
        <f>IF(Table4[[#This Row],[Plan Code]]&lt;&gt;"",(VLOOKUP(Table4[[#This Row],[Plan Code]],Table2[#All],3,TRUE)),"")</f>
        <v/>
      </c>
      <c r="E505" s="30"/>
      <c r="F505" s="30"/>
      <c r="G505" s="31"/>
      <c r="H505" s="31"/>
      <c r="I505" s="31"/>
      <c r="J505" s="31"/>
      <c r="K505" s="31"/>
      <c r="L505" s="31"/>
      <c r="M505" s="31"/>
      <c r="N505" s="31"/>
      <c r="O505" s="31"/>
      <c r="P505" s="31"/>
      <c r="Q505" s="31"/>
      <c r="R505" s="42"/>
      <c r="S505" s="41" t="str">
        <f>_xlfn.CONCAT('Contact Info'!$B$3, ", ", 'Contact Info'!$B$4, ", ", 'Contact Info'!$B$5,", ", 'Contact Info'!$B$6)</f>
        <v>Lisa Heffner, Contracts Manager, lheffner@ccah-alliance.org, 831-430-2634</v>
      </c>
      <c r="T505" s="26"/>
    </row>
    <row r="506" spans="1:20" ht="30" x14ac:dyDescent="0.25">
      <c r="A506" s="27" t="str">
        <f>IF(AND(Table4[[#This Row],[Plan Code]]&lt;&gt;"",Table4[[#This Row],[Reporting Quarter]]&lt;&gt;"",Table4[[#This Row],[Reporting Year]]&lt;&gt;""),(_xlfn.CONCAT(ROW()-2,"_",Table4[[#This Row],[Plan Code]],"_",Table4[[#This Row],[Column1]],"_",Table4[[#This Row],[Reporting Quarter]],"_",RIGHT(Table4[[#This Row],[Reporting Year]],2))),"")</f>
        <v/>
      </c>
      <c r="B506" s="30"/>
      <c r="C506" s="27" t="str">
        <f>IF(Table4[[#This Row],[Plan Code]]&lt;&gt;"",(VLOOKUP(Table4[[#This Row],[Plan Code]],Table2[#All],2,TRUE)),"")</f>
        <v/>
      </c>
      <c r="D506" s="27" t="str">
        <f>IF(Table4[[#This Row],[Plan Code]]&lt;&gt;"",(VLOOKUP(Table4[[#This Row],[Plan Code]],Table2[#All],3,TRUE)),"")</f>
        <v/>
      </c>
      <c r="E506" s="30"/>
      <c r="F506" s="30"/>
      <c r="G506" s="31"/>
      <c r="H506" s="31"/>
      <c r="I506" s="31"/>
      <c r="J506" s="31"/>
      <c r="K506" s="31"/>
      <c r="L506" s="31"/>
      <c r="M506" s="31"/>
      <c r="N506" s="31"/>
      <c r="O506" s="31"/>
      <c r="P506" s="31"/>
      <c r="Q506" s="31"/>
      <c r="R506" s="42"/>
      <c r="S506" s="41" t="str">
        <f>_xlfn.CONCAT('Contact Info'!$B$3, ", ", 'Contact Info'!$B$4, ", ", 'Contact Info'!$B$5,", ", 'Contact Info'!$B$6)</f>
        <v>Lisa Heffner, Contracts Manager, lheffner@ccah-alliance.org, 831-430-2634</v>
      </c>
      <c r="T506" s="26"/>
    </row>
    <row r="507" spans="1:20" ht="30" x14ac:dyDescent="0.25">
      <c r="A507" s="27" t="str">
        <f>IF(AND(Table4[[#This Row],[Plan Code]]&lt;&gt;"",Table4[[#This Row],[Reporting Quarter]]&lt;&gt;"",Table4[[#This Row],[Reporting Year]]&lt;&gt;""),(_xlfn.CONCAT(ROW()-2,"_",Table4[[#This Row],[Plan Code]],"_",Table4[[#This Row],[Column1]],"_",Table4[[#This Row],[Reporting Quarter]],"_",RIGHT(Table4[[#This Row],[Reporting Year]],2))),"")</f>
        <v/>
      </c>
      <c r="B507" s="30"/>
      <c r="C507" s="27" t="str">
        <f>IF(Table4[[#This Row],[Plan Code]]&lt;&gt;"",(VLOOKUP(Table4[[#This Row],[Plan Code]],Table2[#All],2,TRUE)),"")</f>
        <v/>
      </c>
      <c r="D507" s="27" t="str">
        <f>IF(Table4[[#This Row],[Plan Code]]&lt;&gt;"",(VLOOKUP(Table4[[#This Row],[Plan Code]],Table2[#All],3,TRUE)),"")</f>
        <v/>
      </c>
      <c r="E507" s="30"/>
      <c r="F507" s="30"/>
      <c r="G507" s="31"/>
      <c r="H507" s="31"/>
      <c r="I507" s="31"/>
      <c r="J507" s="31"/>
      <c r="K507" s="31"/>
      <c r="L507" s="31"/>
      <c r="M507" s="31"/>
      <c r="N507" s="31"/>
      <c r="O507" s="31"/>
      <c r="P507" s="31"/>
      <c r="Q507" s="31"/>
      <c r="R507" s="42"/>
      <c r="S507" s="41" t="str">
        <f>_xlfn.CONCAT('Contact Info'!$B$3, ", ", 'Contact Info'!$B$4, ", ", 'Contact Info'!$B$5,", ", 'Contact Info'!$B$6)</f>
        <v>Lisa Heffner, Contracts Manager, lheffner@ccah-alliance.org, 831-430-2634</v>
      </c>
      <c r="T507" s="26"/>
    </row>
    <row r="508" spans="1:20" ht="30" x14ac:dyDescent="0.25">
      <c r="A508" s="27" t="str">
        <f>IF(AND(Table4[[#This Row],[Plan Code]]&lt;&gt;"",Table4[[#This Row],[Reporting Quarter]]&lt;&gt;"",Table4[[#This Row],[Reporting Year]]&lt;&gt;""),(_xlfn.CONCAT(ROW()-2,"_",Table4[[#This Row],[Plan Code]],"_",Table4[[#This Row],[Column1]],"_",Table4[[#This Row],[Reporting Quarter]],"_",RIGHT(Table4[[#This Row],[Reporting Year]],2))),"")</f>
        <v/>
      </c>
      <c r="B508" s="30"/>
      <c r="C508" s="27" t="str">
        <f>IF(Table4[[#This Row],[Plan Code]]&lt;&gt;"",(VLOOKUP(Table4[[#This Row],[Plan Code]],Table2[#All],2,TRUE)),"")</f>
        <v/>
      </c>
      <c r="D508" s="27" t="str">
        <f>IF(Table4[[#This Row],[Plan Code]]&lt;&gt;"",(VLOOKUP(Table4[[#This Row],[Plan Code]],Table2[#All],3,TRUE)),"")</f>
        <v/>
      </c>
      <c r="E508" s="30"/>
      <c r="F508" s="30"/>
      <c r="G508" s="31"/>
      <c r="H508" s="31"/>
      <c r="I508" s="31"/>
      <c r="J508" s="31"/>
      <c r="K508" s="31"/>
      <c r="L508" s="31"/>
      <c r="M508" s="31"/>
      <c r="N508" s="31"/>
      <c r="O508" s="31"/>
      <c r="P508" s="31"/>
      <c r="Q508" s="31"/>
      <c r="R508" s="42"/>
      <c r="S508" s="41" t="str">
        <f>_xlfn.CONCAT('Contact Info'!$B$3, ", ", 'Contact Info'!$B$4, ", ", 'Contact Info'!$B$5,", ", 'Contact Info'!$B$6)</f>
        <v>Lisa Heffner, Contracts Manager, lheffner@ccah-alliance.org, 831-430-2634</v>
      </c>
      <c r="T508" s="26"/>
    </row>
    <row r="509" spans="1:20" ht="30" x14ac:dyDescent="0.25">
      <c r="A509" s="27" t="str">
        <f>IF(AND(Table4[[#This Row],[Plan Code]]&lt;&gt;"",Table4[[#This Row],[Reporting Quarter]]&lt;&gt;"",Table4[[#This Row],[Reporting Year]]&lt;&gt;""),(_xlfn.CONCAT(ROW()-2,"_",Table4[[#This Row],[Plan Code]],"_",Table4[[#This Row],[Column1]],"_",Table4[[#This Row],[Reporting Quarter]],"_",RIGHT(Table4[[#This Row],[Reporting Year]],2))),"")</f>
        <v/>
      </c>
      <c r="B509" s="30"/>
      <c r="C509" s="27" t="str">
        <f>IF(Table4[[#This Row],[Plan Code]]&lt;&gt;"",(VLOOKUP(Table4[[#This Row],[Plan Code]],Table2[#All],2,TRUE)),"")</f>
        <v/>
      </c>
      <c r="D509" s="27" t="str">
        <f>IF(Table4[[#This Row],[Plan Code]]&lt;&gt;"",(VLOOKUP(Table4[[#This Row],[Plan Code]],Table2[#All],3,TRUE)),"")</f>
        <v/>
      </c>
      <c r="E509" s="30"/>
      <c r="F509" s="30"/>
      <c r="G509" s="31"/>
      <c r="H509" s="31"/>
      <c r="I509" s="31"/>
      <c r="J509" s="31"/>
      <c r="K509" s="31"/>
      <c r="L509" s="31"/>
      <c r="M509" s="31"/>
      <c r="N509" s="31"/>
      <c r="O509" s="31"/>
      <c r="P509" s="31"/>
      <c r="Q509" s="31"/>
      <c r="R509" s="42"/>
      <c r="S509" s="41" t="str">
        <f>_xlfn.CONCAT('Contact Info'!$B$3, ", ", 'Contact Info'!$B$4, ", ", 'Contact Info'!$B$5,", ", 'Contact Info'!$B$6)</f>
        <v>Lisa Heffner, Contracts Manager, lheffner@ccah-alliance.org, 831-430-2634</v>
      </c>
      <c r="T509" s="26"/>
    </row>
    <row r="510" spans="1:20" ht="30" x14ac:dyDescent="0.25">
      <c r="A510" s="27" t="str">
        <f>IF(AND(Table4[[#This Row],[Plan Code]]&lt;&gt;"",Table4[[#This Row],[Reporting Quarter]]&lt;&gt;"",Table4[[#This Row],[Reporting Year]]&lt;&gt;""),(_xlfn.CONCAT(ROW()-2,"_",Table4[[#This Row],[Plan Code]],"_",Table4[[#This Row],[Column1]],"_",Table4[[#This Row],[Reporting Quarter]],"_",RIGHT(Table4[[#This Row],[Reporting Year]],2))),"")</f>
        <v/>
      </c>
      <c r="B510" s="30"/>
      <c r="C510" s="27" t="str">
        <f>IF(Table4[[#This Row],[Plan Code]]&lt;&gt;"",(VLOOKUP(Table4[[#This Row],[Plan Code]],Table2[#All],2,TRUE)),"")</f>
        <v/>
      </c>
      <c r="D510" s="27" t="str">
        <f>IF(Table4[[#This Row],[Plan Code]]&lt;&gt;"",(VLOOKUP(Table4[[#This Row],[Plan Code]],Table2[#All],3,TRUE)),"")</f>
        <v/>
      </c>
      <c r="E510" s="30"/>
      <c r="F510" s="30"/>
      <c r="G510" s="31"/>
      <c r="H510" s="31"/>
      <c r="I510" s="31"/>
      <c r="J510" s="31"/>
      <c r="K510" s="31"/>
      <c r="L510" s="31"/>
      <c r="M510" s="31"/>
      <c r="N510" s="31"/>
      <c r="O510" s="31"/>
      <c r="P510" s="31"/>
      <c r="Q510" s="31"/>
      <c r="R510" s="42"/>
      <c r="S510" s="41" t="str">
        <f>_xlfn.CONCAT('Contact Info'!$B$3, ", ", 'Contact Info'!$B$4, ", ", 'Contact Info'!$B$5,", ", 'Contact Info'!$B$6)</f>
        <v>Lisa Heffner, Contracts Manager, lheffner@ccah-alliance.org, 831-430-2634</v>
      </c>
      <c r="T510" s="26"/>
    </row>
    <row r="511" spans="1:20" ht="30" x14ac:dyDescent="0.25">
      <c r="A511" s="27" t="str">
        <f>IF(AND(Table4[[#This Row],[Plan Code]]&lt;&gt;"",Table4[[#This Row],[Reporting Quarter]]&lt;&gt;"",Table4[[#This Row],[Reporting Year]]&lt;&gt;""),(_xlfn.CONCAT(ROW()-2,"_",Table4[[#This Row],[Plan Code]],"_",Table4[[#This Row],[Column1]],"_",Table4[[#This Row],[Reporting Quarter]],"_",RIGHT(Table4[[#This Row],[Reporting Year]],2))),"")</f>
        <v/>
      </c>
      <c r="B511" s="30"/>
      <c r="C511" s="27" t="str">
        <f>IF(Table4[[#This Row],[Plan Code]]&lt;&gt;"",(VLOOKUP(Table4[[#This Row],[Plan Code]],Table2[#All],2,TRUE)),"")</f>
        <v/>
      </c>
      <c r="D511" s="27" t="str">
        <f>IF(Table4[[#This Row],[Plan Code]]&lt;&gt;"",(VLOOKUP(Table4[[#This Row],[Plan Code]],Table2[#All],3,TRUE)),"")</f>
        <v/>
      </c>
      <c r="E511" s="30"/>
      <c r="F511" s="30"/>
      <c r="G511" s="31"/>
      <c r="H511" s="31"/>
      <c r="I511" s="31"/>
      <c r="J511" s="31"/>
      <c r="K511" s="31"/>
      <c r="L511" s="31"/>
      <c r="M511" s="31"/>
      <c r="N511" s="31"/>
      <c r="O511" s="31"/>
      <c r="P511" s="31"/>
      <c r="Q511" s="31"/>
      <c r="R511" s="42"/>
      <c r="S511" s="41" t="str">
        <f>_xlfn.CONCAT('Contact Info'!$B$3, ", ", 'Contact Info'!$B$4, ", ", 'Contact Info'!$B$5,", ", 'Contact Info'!$B$6)</f>
        <v>Lisa Heffner, Contracts Manager, lheffner@ccah-alliance.org, 831-430-2634</v>
      </c>
      <c r="T511" s="26"/>
    </row>
    <row r="512" spans="1:20" ht="30" x14ac:dyDescent="0.25">
      <c r="A512" s="27" t="str">
        <f>IF(AND(Table4[[#This Row],[Plan Code]]&lt;&gt;"",Table4[[#This Row],[Reporting Quarter]]&lt;&gt;"",Table4[[#This Row],[Reporting Year]]&lt;&gt;""),(_xlfn.CONCAT(ROW()-2,"_",Table4[[#This Row],[Plan Code]],"_",Table4[[#This Row],[Column1]],"_",Table4[[#This Row],[Reporting Quarter]],"_",RIGHT(Table4[[#This Row],[Reporting Year]],2))),"")</f>
        <v/>
      </c>
      <c r="B512" s="30"/>
      <c r="C512" s="27" t="str">
        <f>IF(Table4[[#This Row],[Plan Code]]&lt;&gt;"",(VLOOKUP(Table4[[#This Row],[Plan Code]],Table2[#All],2,TRUE)),"")</f>
        <v/>
      </c>
      <c r="D512" s="27" t="str">
        <f>IF(Table4[[#This Row],[Plan Code]]&lt;&gt;"",(VLOOKUP(Table4[[#This Row],[Plan Code]],Table2[#All],3,TRUE)),"")</f>
        <v/>
      </c>
      <c r="E512" s="30"/>
      <c r="F512" s="30"/>
      <c r="G512" s="31"/>
      <c r="H512" s="31"/>
      <c r="I512" s="31"/>
      <c r="J512" s="31"/>
      <c r="K512" s="31"/>
      <c r="L512" s="31"/>
      <c r="M512" s="31"/>
      <c r="N512" s="31"/>
      <c r="O512" s="31"/>
      <c r="P512" s="31"/>
      <c r="Q512" s="31"/>
      <c r="R512" s="42"/>
      <c r="S512" s="41" t="str">
        <f>_xlfn.CONCAT('Contact Info'!$B$3, ", ", 'Contact Info'!$B$4, ", ", 'Contact Info'!$B$5,", ", 'Contact Info'!$B$6)</f>
        <v>Lisa Heffner, Contracts Manager, lheffner@ccah-alliance.org, 831-430-2634</v>
      </c>
      <c r="T512" s="26"/>
    </row>
    <row r="513" spans="1:20" ht="30" x14ac:dyDescent="0.25">
      <c r="A513" s="27" t="str">
        <f>IF(AND(Table4[[#This Row],[Plan Code]]&lt;&gt;"",Table4[[#This Row],[Reporting Quarter]]&lt;&gt;"",Table4[[#This Row],[Reporting Year]]&lt;&gt;""),(_xlfn.CONCAT(ROW()-2,"_",Table4[[#This Row],[Plan Code]],"_",Table4[[#This Row],[Column1]],"_",Table4[[#This Row],[Reporting Quarter]],"_",RIGHT(Table4[[#This Row],[Reporting Year]],2))),"")</f>
        <v/>
      </c>
      <c r="B513" s="30"/>
      <c r="C513" s="27" t="str">
        <f>IF(Table4[[#This Row],[Plan Code]]&lt;&gt;"",(VLOOKUP(Table4[[#This Row],[Plan Code]],Table2[#All],2,TRUE)),"")</f>
        <v/>
      </c>
      <c r="D513" s="27" t="str">
        <f>IF(Table4[[#This Row],[Plan Code]]&lt;&gt;"",(VLOOKUP(Table4[[#This Row],[Plan Code]],Table2[#All],3,TRUE)),"")</f>
        <v/>
      </c>
      <c r="E513" s="30"/>
      <c r="F513" s="30"/>
      <c r="G513" s="31"/>
      <c r="H513" s="31"/>
      <c r="I513" s="31"/>
      <c r="J513" s="31"/>
      <c r="K513" s="31"/>
      <c r="L513" s="31"/>
      <c r="M513" s="31"/>
      <c r="N513" s="31"/>
      <c r="O513" s="31"/>
      <c r="P513" s="31"/>
      <c r="Q513" s="31"/>
      <c r="R513" s="42"/>
      <c r="S513" s="41" t="str">
        <f>_xlfn.CONCAT('Contact Info'!$B$3, ", ", 'Contact Info'!$B$4, ", ", 'Contact Info'!$B$5,", ", 'Contact Info'!$B$6)</f>
        <v>Lisa Heffner, Contracts Manager, lheffner@ccah-alliance.org, 831-430-2634</v>
      </c>
      <c r="T513" s="26"/>
    </row>
    <row r="514" spans="1:20" ht="30" x14ac:dyDescent="0.25">
      <c r="A514" s="27" t="str">
        <f>IF(AND(Table4[[#This Row],[Plan Code]]&lt;&gt;"",Table4[[#This Row],[Reporting Quarter]]&lt;&gt;"",Table4[[#This Row],[Reporting Year]]&lt;&gt;""),(_xlfn.CONCAT(ROW()-2,"_",Table4[[#This Row],[Plan Code]],"_",Table4[[#This Row],[Column1]],"_",Table4[[#This Row],[Reporting Quarter]],"_",RIGHT(Table4[[#This Row],[Reporting Year]],2))),"")</f>
        <v/>
      </c>
      <c r="B514" s="30"/>
      <c r="C514" s="27" t="str">
        <f>IF(Table4[[#This Row],[Plan Code]]&lt;&gt;"",(VLOOKUP(Table4[[#This Row],[Plan Code]],Table2[#All],2,TRUE)),"")</f>
        <v/>
      </c>
      <c r="D514" s="27" t="str">
        <f>IF(Table4[[#This Row],[Plan Code]]&lt;&gt;"",(VLOOKUP(Table4[[#This Row],[Plan Code]],Table2[#All],3,TRUE)),"")</f>
        <v/>
      </c>
      <c r="E514" s="30"/>
      <c r="F514" s="30"/>
      <c r="G514" s="31"/>
      <c r="H514" s="31"/>
      <c r="I514" s="31"/>
      <c r="J514" s="31"/>
      <c r="K514" s="31"/>
      <c r="L514" s="31"/>
      <c r="M514" s="31"/>
      <c r="N514" s="31"/>
      <c r="O514" s="31"/>
      <c r="P514" s="31"/>
      <c r="Q514" s="31"/>
      <c r="R514" s="42"/>
      <c r="S514" s="41" t="str">
        <f>_xlfn.CONCAT('Contact Info'!$B$3, ", ", 'Contact Info'!$B$4, ", ", 'Contact Info'!$B$5,", ", 'Contact Info'!$B$6)</f>
        <v>Lisa Heffner, Contracts Manager, lheffner@ccah-alliance.org, 831-430-2634</v>
      </c>
      <c r="T514" s="26"/>
    </row>
    <row r="515" spans="1:20" ht="30" x14ac:dyDescent="0.25">
      <c r="A515" s="27" t="str">
        <f>IF(AND(Table4[[#This Row],[Plan Code]]&lt;&gt;"",Table4[[#This Row],[Reporting Quarter]]&lt;&gt;"",Table4[[#This Row],[Reporting Year]]&lt;&gt;""),(_xlfn.CONCAT(ROW()-2,"_",Table4[[#This Row],[Plan Code]],"_",Table4[[#This Row],[Column1]],"_",Table4[[#This Row],[Reporting Quarter]],"_",RIGHT(Table4[[#This Row],[Reporting Year]],2))),"")</f>
        <v/>
      </c>
      <c r="B515" s="30"/>
      <c r="C515" s="27" t="str">
        <f>IF(Table4[[#This Row],[Plan Code]]&lt;&gt;"",(VLOOKUP(Table4[[#This Row],[Plan Code]],Table2[#All],2,TRUE)),"")</f>
        <v/>
      </c>
      <c r="D515" s="27" t="str">
        <f>IF(Table4[[#This Row],[Plan Code]]&lt;&gt;"",(VLOOKUP(Table4[[#This Row],[Plan Code]],Table2[#All],3,TRUE)),"")</f>
        <v/>
      </c>
      <c r="E515" s="30"/>
      <c r="F515" s="30"/>
      <c r="G515" s="31"/>
      <c r="H515" s="31"/>
      <c r="I515" s="31"/>
      <c r="J515" s="31"/>
      <c r="K515" s="31"/>
      <c r="L515" s="31"/>
      <c r="M515" s="31"/>
      <c r="N515" s="31"/>
      <c r="O515" s="31"/>
      <c r="P515" s="31"/>
      <c r="Q515" s="31"/>
      <c r="R515" s="42"/>
      <c r="S515" s="41" t="str">
        <f>_xlfn.CONCAT('Contact Info'!$B$3, ", ", 'Contact Info'!$B$4, ", ", 'Contact Info'!$B$5,", ", 'Contact Info'!$B$6)</f>
        <v>Lisa Heffner, Contracts Manager, lheffner@ccah-alliance.org, 831-430-2634</v>
      </c>
      <c r="T515" s="26"/>
    </row>
    <row r="516" spans="1:20" ht="30" x14ac:dyDescent="0.25">
      <c r="A516" s="27" t="str">
        <f>IF(AND(Table4[[#This Row],[Plan Code]]&lt;&gt;"",Table4[[#This Row],[Reporting Quarter]]&lt;&gt;"",Table4[[#This Row],[Reporting Year]]&lt;&gt;""),(_xlfn.CONCAT(ROW()-2,"_",Table4[[#This Row],[Plan Code]],"_",Table4[[#This Row],[Column1]],"_",Table4[[#This Row],[Reporting Quarter]],"_",RIGHT(Table4[[#This Row],[Reporting Year]],2))),"")</f>
        <v/>
      </c>
      <c r="B516" s="30"/>
      <c r="C516" s="27" t="str">
        <f>IF(Table4[[#This Row],[Plan Code]]&lt;&gt;"",(VLOOKUP(Table4[[#This Row],[Plan Code]],Table2[#All],2,TRUE)),"")</f>
        <v/>
      </c>
      <c r="D516" s="27" t="str">
        <f>IF(Table4[[#This Row],[Plan Code]]&lt;&gt;"",(VLOOKUP(Table4[[#This Row],[Plan Code]],Table2[#All],3,TRUE)),"")</f>
        <v/>
      </c>
      <c r="E516" s="30"/>
      <c r="F516" s="30"/>
      <c r="G516" s="31"/>
      <c r="H516" s="31"/>
      <c r="I516" s="31"/>
      <c r="J516" s="31"/>
      <c r="K516" s="31"/>
      <c r="L516" s="31"/>
      <c r="M516" s="31"/>
      <c r="N516" s="31"/>
      <c r="O516" s="31"/>
      <c r="P516" s="31"/>
      <c r="Q516" s="31"/>
      <c r="R516" s="42"/>
      <c r="S516" s="41" t="str">
        <f>_xlfn.CONCAT('Contact Info'!$B$3, ", ", 'Contact Info'!$B$4, ", ", 'Contact Info'!$B$5,", ", 'Contact Info'!$B$6)</f>
        <v>Lisa Heffner, Contracts Manager, lheffner@ccah-alliance.org, 831-430-2634</v>
      </c>
      <c r="T516" s="26"/>
    </row>
    <row r="517" spans="1:20" ht="30" x14ac:dyDescent="0.25">
      <c r="A517" s="27" t="str">
        <f>IF(AND(Table4[[#This Row],[Plan Code]]&lt;&gt;"",Table4[[#This Row],[Reporting Quarter]]&lt;&gt;"",Table4[[#This Row],[Reporting Year]]&lt;&gt;""),(_xlfn.CONCAT(ROW()-2,"_",Table4[[#This Row],[Plan Code]],"_",Table4[[#This Row],[Column1]],"_",Table4[[#This Row],[Reporting Quarter]],"_",RIGHT(Table4[[#This Row],[Reporting Year]],2))),"")</f>
        <v/>
      </c>
      <c r="B517" s="30"/>
      <c r="C517" s="27" t="str">
        <f>IF(Table4[[#This Row],[Plan Code]]&lt;&gt;"",(VLOOKUP(Table4[[#This Row],[Plan Code]],Table2[#All],2,TRUE)),"")</f>
        <v/>
      </c>
      <c r="D517" s="27" t="str">
        <f>IF(Table4[[#This Row],[Plan Code]]&lt;&gt;"",(VLOOKUP(Table4[[#This Row],[Plan Code]],Table2[#All],3,TRUE)),"")</f>
        <v/>
      </c>
      <c r="E517" s="30"/>
      <c r="F517" s="30"/>
      <c r="G517" s="31"/>
      <c r="H517" s="31"/>
      <c r="I517" s="31"/>
      <c r="J517" s="31"/>
      <c r="K517" s="31"/>
      <c r="L517" s="31"/>
      <c r="M517" s="31"/>
      <c r="N517" s="31"/>
      <c r="O517" s="31"/>
      <c r="P517" s="31"/>
      <c r="Q517" s="31"/>
      <c r="R517" s="42"/>
      <c r="S517" s="41" t="str">
        <f>_xlfn.CONCAT('Contact Info'!$B$3, ", ", 'Contact Info'!$B$4, ", ", 'Contact Info'!$B$5,", ", 'Contact Info'!$B$6)</f>
        <v>Lisa Heffner, Contracts Manager, lheffner@ccah-alliance.org, 831-430-2634</v>
      </c>
      <c r="T517" s="26"/>
    </row>
    <row r="518" spans="1:20" ht="30" x14ac:dyDescent="0.25">
      <c r="A518" s="27" t="str">
        <f>IF(AND(Table4[[#This Row],[Plan Code]]&lt;&gt;"",Table4[[#This Row],[Reporting Quarter]]&lt;&gt;"",Table4[[#This Row],[Reporting Year]]&lt;&gt;""),(_xlfn.CONCAT(ROW()-2,"_",Table4[[#This Row],[Plan Code]],"_",Table4[[#This Row],[Column1]],"_",Table4[[#This Row],[Reporting Quarter]],"_",RIGHT(Table4[[#This Row],[Reporting Year]],2))),"")</f>
        <v/>
      </c>
      <c r="B518" s="30"/>
      <c r="C518" s="27" t="str">
        <f>IF(Table4[[#This Row],[Plan Code]]&lt;&gt;"",(VLOOKUP(Table4[[#This Row],[Plan Code]],Table2[#All],2,TRUE)),"")</f>
        <v/>
      </c>
      <c r="D518" s="27" t="str">
        <f>IF(Table4[[#This Row],[Plan Code]]&lt;&gt;"",(VLOOKUP(Table4[[#This Row],[Plan Code]],Table2[#All],3,TRUE)),"")</f>
        <v/>
      </c>
      <c r="E518" s="30"/>
      <c r="F518" s="30"/>
      <c r="G518" s="31"/>
      <c r="H518" s="31"/>
      <c r="I518" s="31"/>
      <c r="J518" s="31"/>
      <c r="K518" s="31"/>
      <c r="L518" s="31"/>
      <c r="M518" s="31"/>
      <c r="N518" s="31"/>
      <c r="O518" s="31"/>
      <c r="P518" s="31"/>
      <c r="Q518" s="31"/>
      <c r="R518" s="42"/>
      <c r="S518" s="41" t="str">
        <f>_xlfn.CONCAT('Contact Info'!$B$3, ", ", 'Contact Info'!$B$4, ", ", 'Contact Info'!$B$5,", ", 'Contact Info'!$B$6)</f>
        <v>Lisa Heffner, Contracts Manager, lheffner@ccah-alliance.org, 831-430-2634</v>
      </c>
      <c r="T518" s="26"/>
    </row>
    <row r="519" spans="1:20" ht="30" x14ac:dyDescent="0.25">
      <c r="A519" s="27" t="str">
        <f>IF(AND(Table4[[#This Row],[Plan Code]]&lt;&gt;"",Table4[[#This Row],[Reporting Quarter]]&lt;&gt;"",Table4[[#This Row],[Reporting Year]]&lt;&gt;""),(_xlfn.CONCAT(ROW()-2,"_",Table4[[#This Row],[Plan Code]],"_",Table4[[#This Row],[Column1]],"_",Table4[[#This Row],[Reporting Quarter]],"_",RIGHT(Table4[[#This Row],[Reporting Year]],2))),"")</f>
        <v/>
      </c>
      <c r="B519" s="30"/>
      <c r="C519" s="27" t="str">
        <f>IF(Table4[[#This Row],[Plan Code]]&lt;&gt;"",(VLOOKUP(Table4[[#This Row],[Plan Code]],Table2[#All],2,TRUE)),"")</f>
        <v/>
      </c>
      <c r="D519" s="27" t="str">
        <f>IF(Table4[[#This Row],[Plan Code]]&lt;&gt;"",(VLOOKUP(Table4[[#This Row],[Plan Code]],Table2[#All],3,TRUE)),"")</f>
        <v/>
      </c>
      <c r="E519" s="30"/>
      <c r="F519" s="30"/>
      <c r="G519" s="31"/>
      <c r="H519" s="31"/>
      <c r="I519" s="31"/>
      <c r="J519" s="31"/>
      <c r="K519" s="31"/>
      <c r="L519" s="31"/>
      <c r="M519" s="31"/>
      <c r="N519" s="31"/>
      <c r="O519" s="31"/>
      <c r="P519" s="31"/>
      <c r="Q519" s="31"/>
      <c r="R519" s="42"/>
      <c r="S519" s="41" t="str">
        <f>_xlfn.CONCAT('Contact Info'!$B$3, ", ", 'Contact Info'!$B$4, ", ", 'Contact Info'!$B$5,", ", 'Contact Info'!$B$6)</f>
        <v>Lisa Heffner, Contracts Manager, lheffner@ccah-alliance.org, 831-430-2634</v>
      </c>
      <c r="T519" s="26"/>
    </row>
    <row r="520" spans="1:20" ht="30" x14ac:dyDescent="0.25">
      <c r="A520" s="27" t="str">
        <f>IF(AND(Table4[[#This Row],[Plan Code]]&lt;&gt;"",Table4[[#This Row],[Reporting Quarter]]&lt;&gt;"",Table4[[#This Row],[Reporting Year]]&lt;&gt;""),(_xlfn.CONCAT(ROW()-2,"_",Table4[[#This Row],[Plan Code]],"_",Table4[[#This Row],[Column1]],"_",Table4[[#This Row],[Reporting Quarter]],"_",RIGHT(Table4[[#This Row],[Reporting Year]],2))),"")</f>
        <v/>
      </c>
      <c r="B520" s="30"/>
      <c r="C520" s="27" t="str">
        <f>IF(Table4[[#This Row],[Plan Code]]&lt;&gt;"",(VLOOKUP(Table4[[#This Row],[Plan Code]],Table2[#All],2,TRUE)),"")</f>
        <v/>
      </c>
      <c r="D520" s="27" t="str">
        <f>IF(Table4[[#This Row],[Plan Code]]&lt;&gt;"",(VLOOKUP(Table4[[#This Row],[Plan Code]],Table2[#All],3,TRUE)),"")</f>
        <v/>
      </c>
      <c r="E520" s="30"/>
      <c r="F520" s="30"/>
      <c r="G520" s="31"/>
      <c r="H520" s="31"/>
      <c r="I520" s="31"/>
      <c r="J520" s="31"/>
      <c r="K520" s="31"/>
      <c r="L520" s="31"/>
      <c r="M520" s="31"/>
      <c r="N520" s="31"/>
      <c r="O520" s="31"/>
      <c r="P520" s="31"/>
      <c r="Q520" s="31"/>
      <c r="R520" s="42"/>
      <c r="S520" s="41" t="str">
        <f>_xlfn.CONCAT('Contact Info'!$B$3, ", ", 'Contact Info'!$B$4, ", ", 'Contact Info'!$B$5,", ", 'Contact Info'!$B$6)</f>
        <v>Lisa Heffner, Contracts Manager, lheffner@ccah-alliance.org, 831-430-2634</v>
      </c>
      <c r="T520" s="26"/>
    </row>
    <row r="521" spans="1:20" ht="30" x14ac:dyDescent="0.25">
      <c r="A521" s="27" t="str">
        <f>IF(AND(Table4[[#This Row],[Plan Code]]&lt;&gt;"",Table4[[#This Row],[Reporting Quarter]]&lt;&gt;"",Table4[[#This Row],[Reporting Year]]&lt;&gt;""),(_xlfn.CONCAT(ROW()-2,"_",Table4[[#This Row],[Plan Code]],"_",Table4[[#This Row],[Column1]],"_",Table4[[#This Row],[Reporting Quarter]],"_",RIGHT(Table4[[#This Row],[Reporting Year]],2))),"")</f>
        <v/>
      </c>
      <c r="B521" s="30"/>
      <c r="C521" s="27" t="str">
        <f>IF(Table4[[#This Row],[Plan Code]]&lt;&gt;"",(VLOOKUP(Table4[[#This Row],[Plan Code]],Table2[#All],2,TRUE)),"")</f>
        <v/>
      </c>
      <c r="D521" s="27" t="str">
        <f>IF(Table4[[#This Row],[Plan Code]]&lt;&gt;"",(VLOOKUP(Table4[[#This Row],[Plan Code]],Table2[#All],3,TRUE)),"")</f>
        <v/>
      </c>
      <c r="E521" s="30"/>
      <c r="F521" s="30"/>
      <c r="G521" s="31"/>
      <c r="H521" s="31"/>
      <c r="I521" s="31"/>
      <c r="J521" s="31"/>
      <c r="K521" s="31"/>
      <c r="L521" s="31"/>
      <c r="M521" s="31"/>
      <c r="N521" s="31"/>
      <c r="O521" s="31"/>
      <c r="P521" s="31"/>
      <c r="Q521" s="31"/>
      <c r="R521" s="42"/>
      <c r="S521" s="41" t="str">
        <f>_xlfn.CONCAT('Contact Info'!$B$3, ", ", 'Contact Info'!$B$4, ", ", 'Contact Info'!$B$5,", ", 'Contact Info'!$B$6)</f>
        <v>Lisa Heffner, Contracts Manager, lheffner@ccah-alliance.org, 831-430-2634</v>
      </c>
      <c r="T521" s="26"/>
    </row>
    <row r="522" spans="1:20" ht="30" x14ac:dyDescent="0.25">
      <c r="A522" s="27" t="str">
        <f>IF(AND(Table4[[#This Row],[Plan Code]]&lt;&gt;"",Table4[[#This Row],[Reporting Quarter]]&lt;&gt;"",Table4[[#This Row],[Reporting Year]]&lt;&gt;""),(_xlfn.CONCAT(ROW()-2,"_",Table4[[#This Row],[Plan Code]],"_",Table4[[#This Row],[Column1]],"_",Table4[[#This Row],[Reporting Quarter]],"_",RIGHT(Table4[[#This Row],[Reporting Year]],2))),"")</f>
        <v/>
      </c>
      <c r="B522" s="30"/>
      <c r="C522" s="27" t="str">
        <f>IF(Table4[[#This Row],[Plan Code]]&lt;&gt;"",(VLOOKUP(Table4[[#This Row],[Plan Code]],Table2[#All],2,TRUE)),"")</f>
        <v/>
      </c>
      <c r="D522" s="27" t="str">
        <f>IF(Table4[[#This Row],[Plan Code]]&lt;&gt;"",(VLOOKUP(Table4[[#This Row],[Plan Code]],Table2[#All],3,TRUE)),"")</f>
        <v/>
      </c>
      <c r="E522" s="30"/>
      <c r="F522" s="30"/>
      <c r="G522" s="31"/>
      <c r="H522" s="31"/>
      <c r="I522" s="31"/>
      <c r="J522" s="31"/>
      <c r="K522" s="31"/>
      <c r="L522" s="31"/>
      <c r="M522" s="31"/>
      <c r="N522" s="31"/>
      <c r="O522" s="31"/>
      <c r="P522" s="31"/>
      <c r="Q522" s="31"/>
      <c r="R522" s="42"/>
      <c r="S522" s="41" t="str">
        <f>_xlfn.CONCAT('Contact Info'!$B$3, ", ", 'Contact Info'!$B$4, ", ", 'Contact Info'!$B$5,", ", 'Contact Info'!$B$6)</f>
        <v>Lisa Heffner, Contracts Manager, lheffner@ccah-alliance.org, 831-430-2634</v>
      </c>
      <c r="T522" s="26"/>
    </row>
    <row r="523" spans="1:20" ht="30" x14ac:dyDescent="0.25">
      <c r="A523" s="27" t="str">
        <f>IF(AND(Table4[[#This Row],[Plan Code]]&lt;&gt;"",Table4[[#This Row],[Reporting Quarter]]&lt;&gt;"",Table4[[#This Row],[Reporting Year]]&lt;&gt;""),(_xlfn.CONCAT(ROW()-2,"_",Table4[[#This Row],[Plan Code]],"_",Table4[[#This Row],[Column1]],"_",Table4[[#This Row],[Reporting Quarter]],"_",RIGHT(Table4[[#This Row],[Reporting Year]],2))),"")</f>
        <v/>
      </c>
      <c r="B523" s="30"/>
      <c r="C523" s="27" t="str">
        <f>IF(Table4[[#This Row],[Plan Code]]&lt;&gt;"",(VLOOKUP(Table4[[#This Row],[Plan Code]],Table2[#All],2,TRUE)),"")</f>
        <v/>
      </c>
      <c r="D523" s="27" t="str">
        <f>IF(Table4[[#This Row],[Plan Code]]&lt;&gt;"",(VLOOKUP(Table4[[#This Row],[Plan Code]],Table2[#All],3,TRUE)),"")</f>
        <v/>
      </c>
      <c r="E523" s="30"/>
      <c r="F523" s="30"/>
      <c r="G523" s="31"/>
      <c r="H523" s="31"/>
      <c r="I523" s="31"/>
      <c r="J523" s="31"/>
      <c r="K523" s="31"/>
      <c r="L523" s="31"/>
      <c r="M523" s="31"/>
      <c r="N523" s="31"/>
      <c r="O523" s="31"/>
      <c r="P523" s="31"/>
      <c r="Q523" s="31"/>
      <c r="R523" s="42"/>
      <c r="S523" s="41" t="str">
        <f>_xlfn.CONCAT('Contact Info'!$B$3, ", ", 'Contact Info'!$B$4, ", ", 'Contact Info'!$B$5,", ", 'Contact Info'!$B$6)</f>
        <v>Lisa Heffner, Contracts Manager, lheffner@ccah-alliance.org, 831-430-2634</v>
      </c>
      <c r="T523" s="26"/>
    </row>
    <row r="524" spans="1:20" ht="30" x14ac:dyDescent="0.25">
      <c r="A524" s="27" t="str">
        <f>IF(AND(Table4[[#This Row],[Plan Code]]&lt;&gt;"",Table4[[#This Row],[Reporting Quarter]]&lt;&gt;"",Table4[[#This Row],[Reporting Year]]&lt;&gt;""),(_xlfn.CONCAT(ROW()-2,"_",Table4[[#This Row],[Plan Code]],"_",Table4[[#This Row],[Column1]],"_",Table4[[#This Row],[Reporting Quarter]],"_",RIGHT(Table4[[#This Row],[Reporting Year]],2))),"")</f>
        <v/>
      </c>
      <c r="B524" s="30"/>
      <c r="C524" s="27" t="str">
        <f>IF(Table4[[#This Row],[Plan Code]]&lt;&gt;"",(VLOOKUP(Table4[[#This Row],[Plan Code]],Table2[#All],2,TRUE)),"")</f>
        <v/>
      </c>
      <c r="D524" s="27" t="str">
        <f>IF(Table4[[#This Row],[Plan Code]]&lt;&gt;"",(VLOOKUP(Table4[[#This Row],[Plan Code]],Table2[#All],3,TRUE)),"")</f>
        <v/>
      </c>
      <c r="E524" s="30"/>
      <c r="F524" s="30"/>
      <c r="G524" s="31"/>
      <c r="H524" s="31"/>
      <c r="I524" s="31"/>
      <c r="J524" s="31"/>
      <c r="K524" s="31"/>
      <c r="L524" s="31"/>
      <c r="M524" s="31"/>
      <c r="N524" s="31"/>
      <c r="O524" s="31"/>
      <c r="P524" s="31"/>
      <c r="Q524" s="31"/>
      <c r="R524" s="42"/>
      <c r="S524" s="41" t="str">
        <f>_xlfn.CONCAT('Contact Info'!$B$3, ", ", 'Contact Info'!$B$4, ", ", 'Contact Info'!$B$5,", ", 'Contact Info'!$B$6)</f>
        <v>Lisa Heffner, Contracts Manager, lheffner@ccah-alliance.org, 831-430-2634</v>
      </c>
      <c r="T524" s="26"/>
    </row>
    <row r="525" spans="1:20" ht="30" x14ac:dyDescent="0.25">
      <c r="A525" s="27" t="str">
        <f>IF(AND(Table4[[#This Row],[Plan Code]]&lt;&gt;"",Table4[[#This Row],[Reporting Quarter]]&lt;&gt;"",Table4[[#This Row],[Reporting Year]]&lt;&gt;""),(_xlfn.CONCAT(ROW()-2,"_",Table4[[#This Row],[Plan Code]],"_",Table4[[#This Row],[Column1]],"_",Table4[[#This Row],[Reporting Quarter]],"_",RIGHT(Table4[[#This Row],[Reporting Year]],2))),"")</f>
        <v/>
      </c>
      <c r="B525" s="30"/>
      <c r="C525" s="27" t="str">
        <f>IF(Table4[[#This Row],[Plan Code]]&lt;&gt;"",(VLOOKUP(Table4[[#This Row],[Plan Code]],Table2[#All],2,TRUE)),"")</f>
        <v/>
      </c>
      <c r="D525" s="27" t="str">
        <f>IF(Table4[[#This Row],[Plan Code]]&lt;&gt;"",(VLOOKUP(Table4[[#This Row],[Plan Code]],Table2[#All],3,TRUE)),"")</f>
        <v/>
      </c>
      <c r="E525" s="30"/>
      <c r="F525" s="30"/>
      <c r="G525" s="31"/>
      <c r="H525" s="31"/>
      <c r="I525" s="31"/>
      <c r="J525" s="31"/>
      <c r="K525" s="31"/>
      <c r="L525" s="31"/>
      <c r="M525" s="31"/>
      <c r="N525" s="31"/>
      <c r="O525" s="31"/>
      <c r="P525" s="31"/>
      <c r="Q525" s="31"/>
      <c r="R525" s="42"/>
      <c r="S525" s="41" t="str">
        <f>_xlfn.CONCAT('Contact Info'!$B$3, ", ", 'Contact Info'!$B$4, ", ", 'Contact Info'!$B$5,", ", 'Contact Info'!$B$6)</f>
        <v>Lisa Heffner, Contracts Manager, lheffner@ccah-alliance.org, 831-430-2634</v>
      </c>
      <c r="T525" s="26"/>
    </row>
    <row r="526" spans="1:20" ht="30" x14ac:dyDescent="0.25">
      <c r="A526" s="27" t="str">
        <f>IF(AND(Table4[[#This Row],[Plan Code]]&lt;&gt;"",Table4[[#This Row],[Reporting Quarter]]&lt;&gt;"",Table4[[#This Row],[Reporting Year]]&lt;&gt;""),(_xlfn.CONCAT(ROW()-2,"_",Table4[[#This Row],[Plan Code]],"_",Table4[[#This Row],[Column1]],"_",Table4[[#This Row],[Reporting Quarter]],"_",RIGHT(Table4[[#This Row],[Reporting Year]],2))),"")</f>
        <v/>
      </c>
      <c r="B526" s="30"/>
      <c r="C526" s="27" t="str">
        <f>IF(Table4[[#This Row],[Plan Code]]&lt;&gt;"",(VLOOKUP(Table4[[#This Row],[Plan Code]],Table2[#All],2,TRUE)),"")</f>
        <v/>
      </c>
      <c r="D526" s="27" t="str">
        <f>IF(Table4[[#This Row],[Plan Code]]&lt;&gt;"",(VLOOKUP(Table4[[#This Row],[Plan Code]],Table2[#All],3,TRUE)),"")</f>
        <v/>
      </c>
      <c r="E526" s="30"/>
      <c r="F526" s="30"/>
      <c r="G526" s="31"/>
      <c r="H526" s="31"/>
      <c r="I526" s="31"/>
      <c r="J526" s="31"/>
      <c r="K526" s="31"/>
      <c r="L526" s="31"/>
      <c r="M526" s="31"/>
      <c r="N526" s="31"/>
      <c r="O526" s="31"/>
      <c r="P526" s="31"/>
      <c r="Q526" s="31"/>
      <c r="R526" s="42"/>
      <c r="S526" s="41" t="str">
        <f>_xlfn.CONCAT('Contact Info'!$B$3, ", ", 'Contact Info'!$B$4, ", ", 'Contact Info'!$B$5,", ", 'Contact Info'!$B$6)</f>
        <v>Lisa Heffner, Contracts Manager, lheffner@ccah-alliance.org, 831-430-2634</v>
      </c>
      <c r="T526" s="26"/>
    </row>
    <row r="527" spans="1:20" ht="30" x14ac:dyDescent="0.25">
      <c r="A527" s="27" t="str">
        <f>IF(AND(Table4[[#This Row],[Plan Code]]&lt;&gt;"",Table4[[#This Row],[Reporting Quarter]]&lt;&gt;"",Table4[[#This Row],[Reporting Year]]&lt;&gt;""),(_xlfn.CONCAT(ROW()-2,"_",Table4[[#This Row],[Plan Code]],"_",Table4[[#This Row],[Column1]],"_",Table4[[#This Row],[Reporting Quarter]],"_",RIGHT(Table4[[#This Row],[Reporting Year]],2))),"")</f>
        <v/>
      </c>
      <c r="B527" s="30"/>
      <c r="C527" s="27" t="str">
        <f>IF(Table4[[#This Row],[Plan Code]]&lt;&gt;"",(VLOOKUP(Table4[[#This Row],[Plan Code]],Table2[#All],2,TRUE)),"")</f>
        <v/>
      </c>
      <c r="D527" s="27" t="str">
        <f>IF(Table4[[#This Row],[Plan Code]]&lt;&gt;"",(VLOOKUP(Table4[[#This Row],[Plan Code]],Table2[#All],3,TRUE)),"")</f>
        <v/>
      </c>
      <c r="E527" s="30"/>
      <c r="F527" s="30"/>
      <c r="G527" s="31"/>
      <c r="H527" s="31"/>
      <c r="I527" s="31"/>
      <c r="J527" s="31"/>
      <c r="K527" s="31"/>
      <c r="L527" s="31"/>
      <c r="M527" s="31"/>
      <c r="N527" s="31"/>
      <c r="O527" s="31"/>
      <c r="P527" s="31"/>
      <c r="Q527" s="31"/>
      <c r="R527" s="42"/>
      <c r="S527" s="41" t="str">
        <f>_xlfn.CONCAT('Contact Info'!$B$3, ", ", 'Contact Info'!$B$4, ", ", 'Contact Info'!$B$5,", ", 'Contact Info'!$B$6)</f>
        <v>Lisa Heffner, Contracts Manager, lheffner@ccah-alliance.org, 831-430-2634</v>
      </c>
      <c r="T527" s="26"/>
    </row>
    <row r="528" spans="1:20" ht="30" x14ac:dyDescent="0.25">
      <c r="A528" s="27" t="str">
        <f>IF(AND(Table4[[#This Row],[Plan Code]]&lt;&gt;"",Table4[[#This Row],[Reporting Quarter]]&lt;&gt;"",Table4[[#This Row],[Reporting Year]]&lt;&gt;""),(_xlfn.CONCAT(ROW()-2,"_",Table4[[#This Row],[Plan Code]],"_",Table4[[#This Row],[Column1]],"_",Table4[[#This Row],[Reporting Quarter]],"_",RIGHT(Table4[[#This Row],[Reporting Year]],2))),"")</f>
        <v/>
      </c>
      <c r="B528" s="30"/>
      <c r="C528" s="27" t="str">
        <f>IF(Table4[[#This Row],[Plan Code]]&lt;&gt;"",(VLOOKUP(Table4[[#This Row],[Plan Code]],Table2[#All],2,TRUE)),"")</f>
        <v/>
      </c>
      <c r="D528" s="27" t="str">
        <f>IF(Table4[[#This Row],[Plan Code]]&lt;&gt;"",(VLOOKUP(Table4[[#This Row],[Plan Code]],Table2[#All],3,TRUE)),"")</f>
        <v/>
      </c>
      <c r="E528" s="30"/>
      <c r="F528" s="30"/>
      <c r="G528" s="31"/>
      <c r="H528" s="31"/>
      <c r="I528" s="31"/>
      <c r="J528" s="31"/>
      <c r="K528" s="31"/>
      <c r="L528" s="31"/>
      <c r="M528" s="31"/>
      <c r="N528" s="31"/>
      <c r="O528" s="31"/>
      <c r="P528" s="31"/>
      <c r="Q528" s="31"/>
      <c r="R528" s="42"/>
      <c r="S528" s="41" t="str">
        <f>_xlfn.CONCAT('Contact Info'!$B$3, ", ", 'Contact Info'!$B$4, ", ", 'Contact Info'!$B$5,", ", 'Contact Info'!$B$6)</f>
        <v>Lisa Heffner, Contracts Manager, lheffner@ccah-alliance.org, 831-430-2634</v>
      </c>
      <c r="T528" s="26"/>
    </row>
    <row r="529" spans="1:20" ht="30" x14ac:dyDescent="0.25">
      <c r="A529" s="27" t="str">
        <f>IF(AND(Table4[[#This Row],[Plan Code]]&lt;&gt;"",Table4[[#This Row],[Reporting Quarter]]&lt;&gt;"",Table4[[#This Row],[Reporting Year]]&lt;&gt;""),(_xlfn.CONCAT(ROW()-2,"_",Table4[[#This Row],[Plan Code]],"_",Table4[[#This Row],[Column1]],"_",Table4[[#This Row],[Reporting Quarter]],"_",RIGHT(Table4[[#This Row],[Reporting Year]],2))),"")</f>
        <v/>
      </c>
      <c r="B529" s="30"/>
      <c r="C529" s="27" t="str">
        <f>IF(Table4[[#This Row],[Plan Code]]&lt;&gt;"",(VLOOKUP(Table4[[#This Row],[Plan Code]],Table2[#All],2,TRUE)),"")</f>
        <v/>
      </c>
      <c r="D529" s="27" t="str">
        <f>IF(Table4[[#This Row],[Plan Code]]&lt;&gt;"",(VLOOKUP(Table4[[#This Row],[Plan Code]],Table2[#All],3,TRUE)),"")</f>
        <v/>
      </c>
      <c r="E529" s="30"/>
      <c r="F529" s="30"/>
      <c r="G529" s="31"/>
      <c r="H529" s="31"/>
      <c r="I529" s="31"/>
      <c r="J529" s="31"/>
      <c r="K529" s="31"/>
      <c r="L529" s="31"/>
      <c r="M529" s="31"/>
      <c r="N529" s="31"/>
      <c r="O529" s="31"/>
      <c r="P529" s="31"/>
      <c r="Q529" s="31"/>
      <c r="R529" s="42"/>
      <c r="S529" s="41" t="str">
        <f>_xlfn.CONCAT('Contact Info'!$B$3, ", ", 'Contact Info'!$B$4, ", ", 'Contact Info'!$B$5,", ", 'Contact Info'!$B$6)</f>
        <v>Lisa Heffner, Contracts Manager, lheffner@ccah-alliance.org, 831-430-2634</v>
      </c>
      <c r="T529" s="26"/>
    </row>
    <row r="530" spans="1:20" ht="30" x14ac:dyDescent="0.25">
      <c r="A530" s="27" t="str">
        <f>IF(AND(Table4[[#This Row],[Plan Code]]&lt;&gt;"",Table4[[#This Row],[Reporting Quarter]]&lt;&gt;"",Table4[[#This Row],[Reporting Year]]&lt;&gt;""),(_xlfn.CONCAT(ROW()-2,"_",Table4[[#This Row],[Plan Code]],"_",Table4[[#This Row],[Column1]],"_",Table4[[#This Row],[Reporting Quarter]],"_",RIGHT(Table4[[#This Row],[Reporting Year]],2))),"")</f>
        <v/>
      </c>
      <c r="B530" s="30"/>
      <c r="C530" s="27" t="str">
        <f>IF(Table4[[#This Row],[Plan Code]]&lt;&gt;"",(VLOOKUP(Table4[[#This Row],[Plan Code]],Table2[#All],2,TRUE)),"")</f>
        <v/>
      </c>
      <c r="D530" s="27" t="str">
        <f>IF(Table4[[#This Row],[Plan Code]]&lt;&gt;"",(VLOOKUP(Table4[[#This Row],[Plan Code]],Table2[#All],3,TRUE)),"")</f>
        <v/>
      </c>
      <c r="E530" s="30"/>
      <c r="F530" s="30"/>
      <c r="G530" s="31"/>
      <c r="H530" s="31"/>
      <c r="I530" s="31"/>
      <c r="J530" s="31"/>
      <c r="K530" s="31"/>
      <c r="L530" s="31"/>
      <c r="M530" s="31"/>
      <c r="N530" s="31"/>
      <c r="O530" s="31"/>
      <c r="P530" s="31"/>
      <c r="Q530" s="31"/>
      <c r="R530" s="42"/>
      <c r="S530" s="41" t="str">
        <f>_xlfn.CONCAT('Contact Info'!$B$3, ", ", 'Contact Info'!$B$4, ", ", 'Contact Info'!$B$5,", ", 'Contact Info'!$B$6)</f>
        <v>Lisa Heffner, Contracts Manager, lheffner@ccah-alliance.org, 831-430-2634</v>
      </c>
      <c r="T530" s="26"/>
    </row>
    <row r="531" spans="1:20" ht="30" x14ac:dyDescent="0.25">
      <c r="A531" s="27" t="str">
        <f>IF(AND(Table4[[#This Row],[Plan Code]]&lt;&gt;"",Table4[[#This Row],[Reporting Quarter]]&lt;&gt;"",Table4[[#This Row],[Reporting Year]]&lt;&gt;""),(_xlfn.CONCAT(ROW()-2,"_",Table4[[#This Row],[Plan Code]],"_",Table4[[#This Row],[Column1]],"_",Table4[[#This Row],[Reporting Quarter]],"_",RIGHT(Table4[[#This Row],[Reporting Year]],2))),"")</f>
        <v/>
      </c>
      <c r="B531" s="30"/>
      <c r="C531" s="27" t="str">
        <f>IF(Table4[[#This Row],[Plan Code]]&lt;&gt;"",(VLOOKUP(Table4[[#This Row],[Plan Code]],Table2[#All],2,TRUE)),"")</f>
        <v/>
      </c>
      <c r="D531" s="27" t="str">
        <f>IF(Table4[[#This Row],[Plan Code]]&lt;&gt;"",(VLOOKUP(Table4[[#This Row],[Plan Code]],Table2[#All],3,TRUE)),"")</f>
        <v/>
      </c>
      <c r="E531" s="30"/>
      <c r="F531" s="30"/>
      <c r="G531" s="31"/>
      <c r="H531" s="31"/>
      <c r="I531" s="31"/>
      <c r="J531" s="31"/>
      <c r="K531" s="31"/>
      <c r="L531" s="31"/>
      <c r="M531" s="31"/>
      <c r="N531" s="31"/>
      <c r="O531" s="31"/>
      <c r="P531" s="31"/>
      <c r="Q531" s="31"/>
      <c r="R531" s="42"/>
      <c r="S531" s="41" t="str">
        <f>_xlfn.CONCAT('Contact Info'!$B$3, ", ", 'Contact Info'!$B$4, ", ", 'Contact Info'!$B$5,", ", 'Contact Info'!$B$6)</f>
        <v>Lisa Heffner, Contracts Manager, lheffner@ccah-alliance.org, 831-430-2634</v>
      </c>
      <c r="T531" s="26"/>
    </row>
    <row r="532" spans="1:20" ht="30" x14ac:dyDescent="0.25">
      <c r="A532" s="27" t="str">
        <f>IF(AND(Table4[[#This Row],[Plan Code]]&lt;&gt;"",Table4[[#This Row],[Reporting Quarter]]&lt;&gt;"",Table4[[#This Row],[Reporting Year]]&lt;&gt;""),(_xlfn.CONCAT(ROW()-2,"_",Table4[[#This Row],[Plan Code]],"_",Table4[[#This Row],[Column1]],"_",Table4[[#This Row],[Reporting Quarter]],"_",RIGHT(Table4[[#This Row],[Reporting Year]],2))),"")</f>
        <v/>
      </c>
      <c r="B532" s="30"/>
      <c r="C532" s="27" t="str">
        <f>IF(Table4[[#This Row],[Plan Code]]&lt;&gt;"",(VLOOKUP(Table4[[#This Row],[Plan Code]],Table2[#All],2,TRUE)),"")</f>
        <v/>
      </c>
      <c r="D532" s="27" t="str">
        <f>IF(Table4[[#This Row],[Plan Code]]&lt;&gt;"",(VLOOKUP(Table4[[#This Row],[Plan Code]],Table2[#All],3,TRUE)),"")</f>
        <v/>
      </c>
      <c r="E532" s="30"/>
      <c r="F532" s="30"/>
      <c r="G532" s="31"/>
      <c r="H532" s="31"/>
      <c r="I532" s="31"/>
      <c r="J532" s="31"/>
      <c r="K532" s="31"/>
      <c r="L532" s="31"/>
      <c r="M532" s="31"/>
      <c r="N532" s="31"/>
      <c r="O532" s="31"/>
      <c r="P532" s="31"/>
      <c r="Q532" s="31"/>
      <c r="R532" s="42"/>
      <c r="S532" s="41" t="str">
        <f>_xlfn.CONCAT('Contact Info'!$B$3, ", ", 'Contact Info'!$B$4, ", ", 'Contact Info'!$B$5,", ", 'Contact Info'!$B$6)</f>
        <v>Lisa Heffner, Contracts Manager, lheffner@ccah-alliance.org, 831-430-2634</v>
      </c>
      <c r="T532" s="26"/>
    </row>
    <row r="533" spans="1:20" ht="30" x14ac:dyDescent="0.25">
      <c r="A533" s="27" t="str">
        <f>IF(AND(Table4[[#This Row],[Plan Code]]&lt;&gt;"",Table4[[#This Row],[Reporting Quarter]]&lt;&gt;"",Table4[[#This Row],[Reporting Year]]&lt;&gt;""),(_xlfn.CONCAT(ROW()-2,"_",Table4[[#This Row],[Plan Code]],"_",Table4[[#This Row],[Column1]],"_",Table4[[#This Row],[Reporting Quarter]],"_",RIGHT(Table4[[#This Row],[Reporting Year]],2))),"")</f>
        <v/>
      </c>
      <c r="B533" s="30"/>
      <c r="C533" s="27" t="str">
        <f>IF(Table4[[#This Row],[Plan Code]]&lt;&gt;"",(VLOOKUP(Table4[[#This Row],[Plan Code]],Table2[#All],2,TRUE)),"")</f>
        <v/>
      </c>
      <c r="D533" s="27" t="str">
        <f>IF(Table4[[#This Row],[Plan Code]]&lt;&gt;"",(VLOOKUP(Table4[[#This Row],[Plan Code]],Table2[#All],3,TRUE)),"")</f>
        <v/>
      </c>
      <c r="E533" s="30"/>
      <c r="F533" s="30"/>
      <c r="G533" s="31"/>
      <c r="H533" s="31"/>
      <c r="I533" s="31"/>
      <c r="J533" s="31"/>
      <c r="K533" s="31"/>
      <c r="L533" s="31"/>
      <c r="M533" s="31"/>
      <c r="N533" s="31"/>
      <c r="O533" s="31"/>
      <c r="P533" s="31"/>
      <c r="Q533" s="31"/>
      <c r="R533" s="42"/>
      <c r="S533" s="41" t="str">
        <f>_xlfn.CONCAT('Contact Info'!$B$3, ", ", 'Contact Info'!$B$4, ", ", 'Contact Info'!$B$5,", ", 'Contact Info'!$B$6)</f>
        <v>Lisa Heffner, Contracts Manager, lheffner@ccah-alliance.org, 831-430-2634</v>
      </c>
      <c r="T533" s="26"/>
    </row>
    <row r="534" spans="1:20" ht="30" x14ac:dyDescent="0.25">
      <c r="A534" s="27" t="str">
        <f>IF(AND(Table4[[#This Row],[Plan Code]]&lt;&gt;"",Table4[[#This Row],[Reporting Quarter]]&lt;&gt;"",Table4[[#This Row],[Reporting Year]]&lt;&gt;""),(_xlfn.CONCAT(ROW()-2,"_",Table4[[#This Row],[Plan Code]],"_",Table4[[#This Row],[Column1]],"_",Table4[[#This Row],[Reporting Quarter]],"_",RIGHT(Table4[[#This Row],[Reporting Year]],2))),"")</f>
        <v/>
      </c>
      <c r="B534" s="30"/>
      <c r="C534" s="27" t="str">
        <f>IF(Table4[[#This Row],[Plan Code]]&lt;&gt;"",(VLOOKUP(Table4[[#This Row],[Plan Code]],Table2[#All],2,TRUE)),"")</f>
        <v/>
      </c>
      <c r="D534" s="27" t="str">
        <f>IF(Table4[[#This Row],[Plan Code]]&lt;&gt;"",(VLOOKUP(Table4[[#This Row],[Plan Code]],Table2[#All],3,TRUE)),"")</f>
        <v/>
      </c>
      <c r="E534" s="30"/>
      <c r="F534" s="30"/>
      <c r="G534" s="31"/>
      <c r="H534" s="31"/>
      <c r="I534" s="31"/>
      <c r="J534" s="31"/>
      <c r="K534" s="31"/>
      <c r="L534" s="31"/>
      <c r="M534" s="31"/>
      <c r="N534" s="31"/>
      <c r="O534" s="31"/>
      <c r="P534" s="31"/>
      <c r="Q534" s="31"/>
      <c r="R534" s="42"/>
      <c r="S534" s="41" t="str">
        <f>_xlfn.CONCAT('Contact Info'!$B$3, ", ", 'Contact Info'!$B$4, ", ", 'Contact Info'!$B$5,", ", 'Contact Info'!$B$6)</f>
        <v>Lisa Heffner, Contracts Manager, lheffner@ccah-alliance.org, 831-430-2634</v>
      </c>
      <c r="T534" s="26"/>
    </row>
    <row r="535" spans="1:20" ht="30" x14ac:dyDescent="0.25">
      <c r="A535" s="27" t="str">
        <f>IF(AND(Table4[[#This Row],[Plan Code]]&lt;&gt;"",Table4[[#This Row],[Reporting Quarter]]&lt;&gt;"",Table4[[#This Row],[Reporting Year]]&lt;&gt;""),(_xlfn.CONCAT(ROW()-2,"_",Table4[[#This Row],[Plan Code]],"_",Table4[[#This Row],[Column1]],"_",Table4[[#This Row],[Reporting Quarter]],"_",RIGHT(Table4[[#This Row],[Reporting Year]],2))),"")</f>
        <v/>
      </c>
      <c r="B535" s="30"/>
      <c r="C535" s="27" t="str">
        <f>IF(Table4[[#This Row],[Plan Code]]&lt;&gt;"",(VLOOKUP(Table4[[#This Row],[Plan Code]],Table2[#All],2,TRUE)),"")</f>
        <v/>
      </c>
      <c r="D535" s="27" t="str">
        <f>IF(Table4[[#This Row],[Plan Code]]&lt;&gt;"",(VLOOKUP(Table4[[#This Row],[Plan Code]],Table2[#All],3,TRUE)),"")</f>
        <v/>
      </c>
      <c r="E535" s="30"/>
      <c r="F535" s="30"/>
      <c r="G535" s="31"/>
      <c r="H535" s="31"/>
      <c r="I535" s="31"/>
      <c r="J535" s="31"/>
      <c r="K535" s="31"/>
      <c r="L535" s="31"/>
      <c r="M535" s="31"/>
      <c r="N535" s="31"/>
      <c r="O535" s="31"/>
      <c r="P535" s="31"/>
      <c r="Q535" s="31"/>
      <c r="R535" s="42"/>
      <c r="S535" s="41" t="str">
        <f>_xlfn.CONCAT('Contact Info'!$B$3, ", ", 'Contact Info'!$B$4, ", ", 'Contact Info'!$B$5,", ", 'Contact Info'!$B$6)</f>
        <v>Lisa Heffner, Contracts Manager, lheffner@ccah-alliance.org, 831-430-2634</v>
      </c>
      <c r="T535" s="26"/>
    </row>
    <row r="536" spans="1:20" ht="30" x14ac:dyDescent="0.25">
      <c r="A536" s="27" t="str">
        <f>IF(AND(Table4[[#This Row],[Plan Code]]&lt;&gt;"",Table4[[#This Row],[Reporting Quarter]]&lt;&gt;"",Table4[[#This Row],[Reporting Year]]&lt;&gt;""),(_xlfn.CONCAT(ROW()-2,"_",Table4[[#This Row],[Plan Code]],"_",Table4[[#This Row],[Column1]],"_",Table4[[#This Row],[Reporting Quarter]],"_",RIGHT(Table4[[#This Row],[Reporting Year]],2))),"")</f>
        <v/>
      </c>
      <c r="B536" s="30"/>
      <c r="C536" s="27" t="str">
        <f>IF(Table4[[#This Row],[Plan Code]]&lt;&gt;"",(VLOOKUP(Table4[[#This Row],[Plan Code]],Table2[#All],2,TRUE)),"")</f>
        <v/>
      </c>
      <c r="D536" s="27" t="str">
        <f>IF(Table4[[#This Row],[Plan Code]]&lt;&gt;"",(VLOOKUP(Table4[[#This Row],[Plan Code]],Table2[#All],3,TRUE)),"")</f>
        <v/>
      </c>
      <c r="E536" s="30"/>
      <c r="F536" s="30"/>
      <c r="G536" s="31"/>
      <c r="H536" s="31"/>
      <c r="I536" s="31"/>
      <c r="J536" s="31"/>
      <c r="K536" s="31"/>
      <c r="L536" s="31"/>
      <c r="M536" s="31"/>
      <c r="N536" s="31"/>
      <c r="O536" s="31"/>
      <c r="P536" s="31"/>
      <c r="Q536" s="31"/>
      <c r="R536" s="42"/>
      <c r="S536" s="41" t="str">
        <f>_xlfn.CONCAT('Contact Info'!$B$3, ", ", 'Contact Info'!$B$4, ", ", 'Contact Info'!$B$5,", ", 'Contact Info'!$B$6)</f>
        <v>Lisa Heffner, Contracts Manager, lheffner@ccah-alliance.org, 831-430-2634</v>
      </c>
      <c r="T536" s="26"/>
    </row>
    <row r="537" spans="1:20" ht="30" x14ac:dyDescent="0.25">
      <c r="A537" s="27" t="str">
        <f>IF(AND(Table4[[#This Row],[Plan Code]]&lt;&gt;"",Table4[[#This Row],[Reporting Quarter]]&lt;&gt;"",Table4[[#This Row],[Reporting Year]]&lt;&gt;""),(_xlfn.CONCAT(ROW()-2,"_",Table4[[#This Row],[Plan Code]],"_",Table4[[#This Row],[Column1]],"_",Table4[[#This Row],[Reporting Quarter]],"_",RIGHT(Table4[[#This Row],[Reporting Year]],2))),"")</f>
        <v/>
      </c>
      <c r="B537" s="30"/>
      <c r="C537" s="27" t="str">
        <f>IF(Table4[[#This Row],[Plan Code]]&lt;&gt;"",(VLOOKUP(Table4[[#This Row],[Plan Code]],Table2[#All],2,TRUE)),"")</f>
        <v/>
      </c>
      <c r="D537" s="27" t="str">
        <f>IF(Table4[[#This Row],[Plan Code]]&lt;&gt;"",(VLOOKUP(Table4[[#This Row],[Plan Code]],Table2[#All],3,TRUE)),"")</f>
        <v/>
      </c>
      <c r="E537" s="30"/>
      <c r="F537" s="30"/>
      <c r="G537" s="31"/>
      <c r="H537" s="31"/>
      <c r="I537" s="31"/>
      <c r="J537" s="31"/>
      <c r="K537" s="31"/>
      <c r="L537" s="31"/>
      <c r="M537" s="31"/>
      <c r="N537" s="31"/>
      <c r="O537" s="31"/>
      <c r="P537" s="31"/>
      <c r="Q537" s="31"/>
      <c r="R537" s="42"/>
      <c r="S537" s="41" t="str">
        <f>_xlfn.CONCAT('Contact Info'!$B$3, ", ", 'Contact Info'!$B$4, ", ", 'Contact Info'!$B$5,", ", 'Contact Info'!$B$6)</f>
        <v>Lisa Heffner, Contracts Manager, lheffner@ccah-alliance.org, 831-430-2634</v>
      </c>
      <c r="T537" s="26"/>
    </row>
    <row r="538" spans="1:20" ht="30" x14ac:dyDescent="0.25">
      <c r="A538" s="27" t="str">
        <f>IF(AND(Table4[[#This Row],[Plan Code]]&lt;&gt;"",Table4[[#This Row],[Reporting Quarter]]&lt;&gt;"",Table4[[#This Row],[Reporting Year]]&lt;&gt;""),(_xlfn.CONCAT(ROW()-2,"_",Table4[[#This Row],[Plan Code]],"_",Table4[[#This Row],[Column1]],"_",Table4[[#This Row],[Reporting Quarter]],"_",RIGHT(Table4[[#This Row],[Reporting Year]],2))),"")</f>
        <v/>
      </c>
      <c r="B538" s="30"/>
      <c r="C538" s="27" t="str">
        <f>IF(Table4[[#This Row],[Plan Code]]&lt;&gt;"",(VLOOKUP(Table4[[#This Row],[Plan Code]],Table2[#All],2,TRUE)),"")</f>
        <v/>
      </c>
      <c r="D538" s="27" t="str">
        <f>IF(Table4[[#This Row],[Plan Code]]&lt;&gt;"",(VLOOKUP(Table4[[#This Row],[Plan Code]],Table2[#All],3,TRUE)),"")</f>
        <v/>
      </c>
      <c r="E538" s="30"/>
      <c r="F538" s="30"/>
      <c r="G538" s="31"/>
      <c r="H538" s="31"/>
      <c r="I538" s="31"/>
      <c r="J538" s="31"/>
      <c r="K538" s="31"/>
      <c r="L538" s="31"/>
      <c r="M538" s="31"/>
      <c r="N538" s="31"/>
      <c r="O538" s="31"/>
      <c r="P538" s="31"/>
      <c r="Q538" s="31"/>
      <c r="R538" s="42"/>
      <c r="S538" s="41" t="str">
        <f>_xlfn.CONCAT('Contact Info'!$B$3, ", ", 'Contact Info'!$B$4, ", ", 'Contact Info'!$B$5,", ", 'Contact Info'!$B$6)</f>
        <v>Lisa Heffner, Contracts Manager, lheffner@ccah-alliance.org, 831-430-2634</v>
      </c>
      <c r="T538" s="26"/>
    </row>
    <row r="539" spans="1:20" ht="30" x14ac:dyDescent="0.25">
      <c r="A539" s="27" t="str">
        <f>IF(AND(Table4[[#This Row],[Plan Code]]&lt;&gt;"",Table4[[#This Row],[Reporting Quarter]]&lt;&gt;"",Table4[[#This Row],[Reporting Year]]&lt;&gt;""),(_xlfn.CONCAT(ROW()-2,"_",Table4[[#This Row],[Plan Code]],"_",Table4[[#This Row],[Column1]],"_",Table4[[#This Row],[Reporting Quarter]],"_",RIGHT(Table4[[#This Row],[Reporting Year]],2))),"")</f>
        <v/>
      </c>
      <c r="B539" s="30"/>
      <c r="C539" s="27" t="str">
        <f>IF(Table4[[#This Row],[Plan Code]]&lt;&gt;"",(VLOOKUP(Table4[[#This Row],[Plan Code]],Table2[#All],2,TRUE)),"")</f>
        <v/>
      </c>
      <c r="D539" s="27" t="str">
        <f>IF(Table4[[#This Row],[Plan Code]]&lt;&gt;"",(VLOOKUP(Table4[[#This Row],[Plan Code]],Table2[#All],3,TRUE)),"")</f>
        <v/>
      </c>
      <c r="E539" s="30"/>
      <c r="F539" s="30"/>
      <c r="G539" s="31"/>
      <c r="H539" s="31"/>
      <c r="I539" s="31"/>
      <c r="J539" s="31"/>
      <c r="K539" s="31"/>
      <c r="L539" s="31"/>
      <c r="M539" s="31"/>
      <c r="N539" s="31"/>
      <c r="O539" s="31"/>
      <c r="P539" s="31"/>
      <c r="Q539" s="31"/>
      <c r="R539" s="42"/>
      <c r="S539" s="41" t="str">
        <f>_xlfn.CONCAT('Contact Info'!$B$3, ", ", 'Contact Info'!$B$4, ", ", 'Contact Info'!$B$5,", ", 'Contact Info'!$B$6)</f>
        <v>Lisa Heffner, Contracts Manager, lheffner@ccah-alliance.org, 831-430-2634</v>
      </c>
      <c r="T539" s="26"/>
    </row>
    <row r="540" spans="1:20" ht="30" x14ac:dyDescent="0.25">
      <c r="A540" s="27" t="str">
        <f>IF(AND(Table4[[#This Row],[Plan Code]]&lt;&gt;"",Table4[[#This Row],[Reporting Quarter]]&lt;&gt;"",Table4[[#This Row],[Reporting Year]]&lt;&gt;""),(_xlfn.CONCAT(ROW()-2,"_",Table4[[#This Row],[Plan Code]],"_",Table4[[#This Row],[Column1]],"_",Table4[[#This Row],[Reporting Quarter]],"_",RIGHT(Table4[[#This Row],[Reporting Year]],2))),"")</f>
        <v/>
      </c>
      <c r="B540" s="30"/>
      <c r="C540" s="27" t="str">
        <f>IF(Table4[[#This Row],[Plan Code]]&lt;&gt;"",(VLOOKUP(Table4[[#This Row],[Plan Code]],Table2[#All],2,TRUE)),"")</f>
        <v/>
      </c>
      <c r="D540" s="27" t="str">
        <f>IF(Table4[[#This Row],[Plan Code]]&lt;&gt;"",(VLOOKUP(Table4[[#This Row],[Plan Code]],Table2[#All],3,TRUE)),"")</f>
        <v/>
      </c>
      <c r="E540" s="30"/>
      <c r="F540" s="30"/>
      <c r="G540" s="31"/>
      <c r="H540" s="31"/>
      <c r="I540" s="31"/>
      <c r="J540" s="31"/>
      <c r="K540" s="31"/>
      <c r="L540" s="31"/>
      <c r="M540" s="31"/>
      <c r="N540" s="31"/>
      <c r="O540" s="31"/>
      <c r="P540" s="31"/>
      <c r="Q540" s="31"/>
      <c r="R540" s="42"/>
      <c r="S540" s="41" t="str">
        <f>_xlfn.CONCAT('Contact Info'!$B$3, ", ", 'Contact Info'!$B$4, ", ", 'Contact Info'!$B$5,", ", 'Contact Info'!$B$6)</f>
        <v>Lisa Heffner, Contracts Manager, lheffner@ccah-alliance.org, 831-430-2634</v>
      </c>
      <c r="T540" s="26"/>
    </row>
    <row r="541" spans="1:20" ht="30" x14ac:dyDescent="0.25">
      <c r="A541" s="27" t="str">
        <f>IF(AND(Table4[[#This Row],[Plan Code]]&lt;&gt;"",Table4[[#This Row],[Reporting Quarter]]&lt;&gt;"",Table4[[#This Row],[Reporting Year]]&lt;&gt;""),(_xlfn.CONCAT(ROW()-2,"_",Table4[[#This Row],[Plan Code]],"_",Table4[[#This Row],[Column1]],"_",Table4[[#This Row],[Reporting Quarter]],"_",RIGHT(Table4[[#This Row],[Reporting Year]],2))),"")</f>
        <v/>
      </c>
      <c r="B541" s="30"/>
      <c r="C541" s="27" t="str">
        <f>IF(Table4[[#This Row],[Plan Code]]&lt;&gt;"",(VLOOKUP(Table4[[#This Row],[Plan Code]],Table2[#All],2,TRUE)),"")</f>
        <v/>
      </c>
      <c r="D541" s="27" t="str">
        <f>IF(Table4[[#This Row],[Plan Code]]&lt;&gt;"",(VLOOKUP(Table4[[#This Row],[Plan Code]],Table2[#All],3,TRUE)),"")</f>
        <v/>
      </c>
      <c r="E541" s="30"/>
      <c r="F541" s="30"/>
      <c r="G541" s="31"/>
      <c r="H541" s="31"/>
      <c r="I541" s="31"/>
      <c r="J541" s="31"/>
      <c r="K541" s="31"/>
      <c r="L541" s="31"/>
      <c r="M541" s="31"/>
      <c r="N541" s="31"/>
      <c r="O541" s="31"/>
      <c r="P541" s="31"/>
      <c r="Q541" s="31"/>
      <c r="R541" s="42"/>
      <c r="S541" s="41" t="str">
        <f>_xlfn.CONCAT('Contact Info'!$B$3, ", ", 'Contact Info'!$B$4, ", ", 'Contact Info'!$B$5,", ", 'Contact Info'!$B$6)</f>
        <v>Lisa Heffner, Contracts Manager, lheffner@ccah-alliance.org, 831-430-2634</v>
      </c>
      <c r="T541" s="26"/>
    </row>
    <row r="542" spans="1:20" ht="30" x14ac:dyDescent="0.25">
      <c r="A542" s="27" t="str">
        <f>IF(AND(Table4[[#This Row],[Plan Code]]&lt;&gt;"",Table4[[#This Row],[Reporting Quarter]]&lt;&gt;"",Table4[[#This Row],[Reporting Year]]&lt;&gt;""),(_xlfn.CONCAT(ROW()-2,"_",Table4[[#This Row],[Plan Code]],"_",Table4[[#This Row],[Column1]],"_",Table4[[#This Row],[Reporting Quarter]],"_",RIGHT(Table4[[#This Row],[Reporting Year]],2))),"")</f>
        <v/>
      </c>
      <c r="B542" s="30"/>
      <c r="C542" s="27" t="str">
        <f>IF(Table4[[#This Row],[Plan Code]]&lt;&gt;"",(VLOOKUP(Table4[[#This Row],[Plan Code]],Table2[#All],2,TRUE)),"")</f>
        <v/>
      </c>
      <c r="D542" s="27" t="str">
        <f>IF(Table4[[#This Row],[Plan Code]]&lt;&gt;"",(VLOOKUP(Table4[[#This Row],[Plan Code]],Table2[#All],3,TRUE)),"")</f>
        <v/>
      </c>
      <c r="E542" s="30"/>
      <c r="F542" s="30"/>
      <c r="G542" s="31"/>
      <c r="H542" s="31"/>
      <c r="I542" s="31"/>
      <c r="J542" s="31"/>
      <c r="K542" s="31"/>
      <c r="L542" s="31"/>
      <c r="M542" s="31"/>
      <c r="N542" s="31"/>
      <c r="O542" s="31"/>
      <c r="P542" s="31"/>
      <c r="Q542" s="31"/>
      <c r="R542" s="42"/>
      <c r="S542" s="41" t="str">
        <f>_xlfn.CONCAT('Contact Info'!$B$3, ", ", 'Contact Info'!$B$4, ", ", 'Contact Info'!$B$5,", ", 'Contact Info'!$B$6)</f>
        <v>Lisa Heffner, Contracts Manager, lheffner@ccah-alliance.org, 831-430-2634</v>
      </c>
      <c r="T542" s="26"/>
    </row>
    <row r="543" spans="1:20" ht="30" x14ac:dyDescent="0.25">
      <c r="A543" s="27" t="str">
        <f>IF(AND(Table4[[#This Row],[Plan Code]]&lt;&gt;"",Table4[[#This Row],[Reporting Quarter]]&lt;&gt;"",Table4[[#This Row],[Reporting Year]]&lt;&gt;""),(_xlfn.CONCAT(ROW()-2,"_",Table4[[#This Row],[Plan Code]],"_",Table4[[#This Row],[Column1]],"_",Table4[[#This Row],[Reporting Quarter]],"_",RIGHT(Table4[[#This Row],[Reporting Year]],2))),"")</f>
        <v/>
      </c>
      <c r="B543" s="30"/>
      <c r="C543" s="27" t="str">
        <f>IF(Table4[[#This Row],[Plan Code]]&lt;&gt;"",(VLOOKUP(Table4[[#This Row],[Plan Code]],Table2[#All],2,TRUE)),"")</f>
        <v/>
      </c>
      <c r="D543" s="27" t="str">
        <f>IF(Table4[[#This Row],[Plan Code]]&lt;&gt;"",(VLOOKUP(Table4[[#This Row],[Plan Code]],Table2[#All],3,TRUE)),"")</f>
        <v/>
      </c>
      <c r="E543" s="30"/>
      <c r="F543" s="30"/>
      <c r="G543" s="31"/>
      <c r="H543" s="31"/>
      <c r="I543" s="31"/>
      <c r="J543" s="31"/>
      <c r="K543" s="31"/>
      <c r="L543" s="31"/>
      <c r="M543" s="31"/>
      <c r="N543" s="31"/>
      <c r="O543" s="31"/>
      <c r="P543" s="31"/>
      <c r="Q543" s="31"/>
      <c r="R543" s="42"/>
      <c r="S543" s="41" t="str">
        <f>_xlfn.CONCAT('Contact Info'!$B$3, ", ", 'Contact Info'!$B$4, ", ", 'Contact Info'!$B$5,", ", 'Contact Info'!$B$6)</f>
        <v>Lisa Heffner, Contracts Manager, lheffner@ccah-alliance.org, 831-430-2634</v>
      </c>
      <c r="T543" s="26"/>
    </row>
    <row r="544" spans="1:20" ht="30" x14ac:dyDescent="0.25">
      <c r="A544" s="27" t="str">
        <f>IF(AND(Table4[[#This Row],[Plan Code]]&lt;&gt;"",Table4[[#This Row],[Reporting Quarter]]&lt;&gt;"",Table4[[#This Row],[Reporting Year]]&lt;&gt;""),(_xlfn.CONCAT(ROW()-2,"_",Table4[[#This Row],[Plan Code]],"_",Table4[[#This Row],[Column1]],"_",Table4[[#This Row],[Reporting Quarter]],"_",RIGHT(Table4[[#This Row],[Reporting Year]],2))),"")</f>
        <v/>
      </c>
      <c r="B544" s="30"/>
      <c r="C544" s="27" t="str">
        <f>IF(Table4[[#This Row],[Plan Code]]&lt;&gt;"",(VLOOKUP(Table4[[#This Row],[Plan Code]],Table2[#All],2,TRUE)),"")</f>
        <v/>
      </c>
      <c r="D544" s="27" t="str">
        <f>IF(Table4[[#This Row],[Plan Code]]&lt;&gt;"",(VLOOKUP(Table4[[#This Row],[Plan Code]],Table2[#All],3,TRUE)),"")</f>
        <v/>
      </c>
      <c r="E544" s="30"/>
      <c r="F544" s="30"/>
      <c r="G544" s="31"/>
      <c r="H544" s="31"/>
      <c r="I544" s="31"/>
      <c r="J544" s="31"/>
      <c r="K544" s="31"/>
      <c r="L544" s="31"/>
      <c r="M544" s="31"/>
      <c r="N544" s="31"/>
      <c r="O544" s="31"/>
      <c r="P544" s="31"/>
      <c r="Q544" s="31"/>
      <c r="R544" s="42"/>
      <c r="S544" s="41" t="str">
        <f>_xlfn.CONCAT('Contact Info'!$B$3, ", ", 'Contact Info'!$B$4, ", ", 'Contact Info'!$B$5,", ", 'Contact Info'!$B$6)</f>
        <v>Lisa Heffner, Contracts Manager, lheffner@ccah-alliance.org, 831-430-2634</v>
      </c>
      <c r="T544" s="26"/>
    </row>
    <row r="545" spans="1:20" ht="30" x14ac:dyDescent="0.25">
      <c r="A545" s="27" t="str">
        <f>IF(AND(Table4[[#This Row],[Plan Code]]&lt;&gt;"",Table4[[#This Row],[Reporting Quarter]]&lt;&gt;"",Table4[[#This Row],[Reporting Year]]&lt;&gt;""),(_xlfn.CONCAT(ROW()-2,"_",Table4[[#This Row],[Plan Code]],"_",Table4[[#This Row],[Column1]],"_",Table4[[#This Row],[Reporting Quarter]],"_",RIGHT(Table4[[#This Row],[Reporting Year]],2))),"")</f>
        <v/>
      </c>
      <c r="B545" s="30"/>
      <c r="C545" s="27" t="str">
        <f>IF(Table4[[#This Row],[Plan Code]]&lt;&gt;"",(VLOOKUP(Table4[[#This Row],[Plan Code]],Table2[#All],2,TRUE)),"")</f>
        <v/>
      </c>
      <c r="D545" s="27" t="str">
        <f>IF(Table4[[#This Row],[Plan Code]]&lt;&gt;"",(VLOOKUP(Table4[[#This Row],[Plan Code]],Table2[#All],3,TRUE)),"")</f>
        <v/>
      </c>
      <c r="E545" s="30"/>
      <c r="F545" s="30"/>
      <c r="G545" s="31"/>
      <c r="H545" s="31"/>
      <c r="I545" s="31"/>
      <c r="J545" s="31"/>
      <c r="K545" s="31"/>
      <c r="L545" s="31"/>
      <c r="M545" s="31"/>
      <c r="N545" s="31"/>
      <c r="O545" s="31"/>
      <c r="P545" s="31"/>
      <c r="Q545" s="31"/>
      <c r="R545" s="42"/>
      <c r="S545" s="41" t="str">
        <f>_xlfn.CONCAT('Contact Info'!$B$3, ", ", 'Contact Info'!$B$4, ", ", 'Contact Info'!$B$5,", ", 'Contact Info'!$B$6)</f>
        <v>Lisa Heffner, Contracts Manager, lheffner@ccah-alliance.org, 831-430-2634</v>
      </c>
      <c r="T545" s="26"/>
    </row>
    <row r="546" spans="1:20" ht="30" x14ac:dyDescent="0.25">
      <c r="A546" s="27" t="str">
        <f>IF(AND(Table4[[#This Row],[Plan Code]]&lt;&gt;"",Table4[[#This Row],[Reporting Quarter]]&lt;&gt;"",Table4[[#This Row],[Reporting Year]]&lt;&gt;""),(_xlfn.CONCAT(ROW()-2,"_",Table4[[#This Row],[Plan Code]],"_",Table4[[#This Row],[Column1]],"_",Table4[[#This Row],[Reporting Quarter]],"_",RIGHT(Table4[[#This Row],[Reporting Year]],2))),"")</f>
        <v/>
      </c>
      <c r="B546" s="30"/>
      <c r="C546" s="27" t="str">
        <f>IF(Table4[[#This Row],[Plan Code]]&lt;&gt;"",(VLOOKUP(Table4[[#This Row],[Plan Code]],Table2[#All],2,TRUE)),"")</f>
        <v/>
      </c>
      <c r="D546" s="27" t="str">
        <f>IF(Table4[[#This Row],[Plan Code]]&lt;&gt;"",(VLOOKUP(Table4[[#This Row],[Plan Code]],Table2[#All],3,TRUE)),"")</f>
        <v/>
      </c>
      <c r="E546" s="30"/>
      <c r="F546" s="30"/>
      <c r="G546" s="31"/>
      <c r="H546" s="31"/>
      <c r="I546" s="31"/>
      <c r="J546" s="31"/>
      <c r="K546" s="31"/>
      <c r="L546" s="31"/>
      <c r="M546" s="31"/>
      <c r="N546" s="31"/>
      <c r="O546" s="31"/>
      <c r="P546" s="31"/>
      <c r="Q546" s="31"/>
      <c r="R546" s="42"/>
      <c r="S546" s="41" t="str">
        <f>_xlfn.CONCAT('Contact Info'!$B$3, ", ", 'Contact Info'!$B$4, ", ", 'Contact Info'!$B$5,", ", 'Contact Info'!$B$6)</f>
        <v>Lisa Heffner, Contracts Manager, lheffner@ccah-alliance.org, 831-430-2634</v>
      </c>
      <c r="T546" s="26"/>
    </row>
    <row r="547" spans="1:20" ht="30" x14ac:dyDescent="0.25">
      <c r="A547" s="27" t="str">
        <f>IF(AND(Table4[[#This Row],[Plan Code]]&lt;&gt;"",Table4[[#This Row],[Reporting Quarter]]&lt;&gt;"",Table4[[#This Row],[Reporting Year]]&lt;&gt;""),(_xlfn.CONCAT(ROW()-2,"_",Table4[[#This Row],[Plan Code]],"_",Table4[[#This Row],[Column1]],"_",Table4[[#This Row],[Reporting Quarter]],"_",RIGHT(Table4[[#This Row],[Reporting Year]],2))),"")</f>
        <v/>
      </c>
      <c r="B547" s="30"/>
      <c r="C547" s="27" t="str">
        <f>IF(Table4[[#This Row],[Plan Code]]&lt;&gt;"",(VLOOKUP(Table4[[#This Row],[Plan Code]],Table2[#All],2,TRUE)),"")</f>
        <v/>
      </c>
      <c r="D547" s="27" t="str">
        <f>IF(Table4[[#This Row],[Plan Code]]&lt;&gt;"",(VLOOKUP(Table4[[#This Row],[Plan Code]],Table2[#All],3,TRUE)),"")</f>
        <v/>
      </c>
      <c r="E547" s="30"/>
      <c r="F547" s="30"/>
      <c r="G547" s="31"/>
      <c r="H547" s="31"/>
      <c r="I547" s="31"/>
      <c r="J547" s="31"/>
      <c r="K547" s="31"/>
      <c r="L547" s="31"/>
      <c r="M547" s="31"/>
      <c r="N547" s="31"/>
      <c r="O547" s="31"/>
      <c r="P547" s="31"/>
      <c r="Q547" s="31"/>
      <c r="R547" s="42"/>
      <c r="S547" s="41" t="str">
        <f>_xlfn.CONCAT('Contact Info'!$B$3, ", ", 'Contact Info'!$B$4, ", ", 'Contact Info'!$B$5,", ", 'Contact Info'!$B$6)</f>
        <v>Lisa Heffner, Contracts Manager, lheffner@ccah-alliance.org, 831-430-2634</v>
      </c>
      <c r="T547" s="26"/>
    </row>
    <row r="548" spans="1:20" ht="30" x14ac:dyDescent="0.25">
      <c r="A548" s="27" t="str">
        <f>IF(AND(Table4[[#This Row],[Plan Code]]&lt;&gt;"",Table4[[#This Row],[Reporting Quarter]]&lt;&gt;"",Table4[[#This Row],[Reporting Year]]&lt;&gt;""),(_xlfn.CONCAT(ROW()-2,"_",Table4[[#This Row],[Plan Code]],"_",Table4[[#This Row],[Column1]],"_",Table4[[#This Row],[Reporting Quarter]],"_",RIGHT(Table4[[#This Row],[Reporting Year]],2))),"")</f>
        <v/>
      </c>
      <c r="B548" s="30"/>
      <c r="C548" s="27" t="str">
        <f>IF(Table4[[#This Row],[Plan Code]]&lt;&gt;"",(VLOOKUP(Table4[[#This Row],[Plan Code]],Table2[#All],2,TRUE)),"")</f>
        <v/>
      </c>
      <c r="D548" s="27" t="str">
        <f>IF(Table4[[#This Row],[Plan Code]]&lt;&gt;"",(VLOOKUP(Table4[[#This Row],[Plan Code]],Table2[#All],3,TRUE)),"")</f>
        <v/>
      </c>
      <c r="E548" s="30"/>
      <c r="F548" s="30"/>
      <c r="G548" s="31"/>
      <c r="H548" s="31"/>
      <c r="I548" s="31"/>
      <c r="J548" s="31"/>
      <c r="K548" s="31"/>
      <c r="L548" s="31"/>
      <c r="M548" s="31"/>
      <c r="N548" s="31"/>
      <c r="O548" s="31"/>
      <c r="P548" s="31"/>
      <c r="Q548" s="31"/>
      <c r="R548" s="42"/>
      <c r="S548" s="41" t="str">
        <f>_xlfn.CONCAT('Contact Info'!$B$3, ", ", 'Contact Info'!$B$4, ", ", 'Contact Info'!$B$5,", ", 'Contact Info'!$B$6)</f>
        <v>Lisa Heffner, Contracts Manager, lheffner@ccah-alliance.org, 831-430-2634</v>
      </c>
      <c r="T548" s="26"/>
    </row>
    <row r="549" spans="1:20" ht="30" x14ac:dyDescent="0.25">
      <c r="A549" s="27" t="str">
        <f>IF(AND(Table4[[#This Row],[Plan Code]]&lt;&gt;"",Table4[[#This Row],[Reporting Quarter]]&lt;&gt;"",Table4[[#This Row],[Reporting Year]]&lt;&gt;""),(_xlfn.CONCAT(ROW()-2,"_",Table4[[#This Row],[Plan Code]],"_",Table4[[#This Row],[Column1]],"_",Table4[[#This Row],[Reporting Quarter]],"_",RIGHT(Table4[[#This Row],[Reporting Year]],2))),"")</f>
        <v/>
      </c>
      <c r="B549" s="30"/>
      <c r="C549" s="27" t="str">
        <f>IF(Table4[[#This Row],[Plan Code]]&lt;&gt;"",(VLOOKUP(Table4[[#This Row],[Plan Code]],Table2[#All],2,TRUE)),"")</f>
        <v/>
      </c>
      <c r="D549" s="27" t="str">
        <f>IF(Table4[[#This Row],[Plan Code]]&lt;&gt;"",(VLOOKUP(Table4[[#This Row],[Plan Code]],Table2[#All],3,TRUE)),"")</f>
        <v/>
      </c>
      <c r="E549" s="30"/>
      <c r="F549" s="30"/>
      <c r="G549" s="31"/>
      <c r="H549" s="31"/>
      <c r="I549" s="31"/>
      <c r="J549" s="31"/>
      <c r="K549" s="31"/>
      <c r="L549" s="31"/>
      <c r="M549" s="31"/>
      <c r="N549" s="31"/>
      <c r="O549" s="31"/>
      <c r="P549" s="31"/>
      <c r="Q549" s="31"/>
      <c r="R549" s="42"/>
      <c r="S549" s="41" t="str">
        <f>_xlfn.CONCAT('Contact Info'!$B$3, ", ", 'Contact Info'!$B$4, ", ", 'Contact Info'!$B$5,", ", 'Contact Info'!$B$6)</f>
        <v>Lisa Heffner, Contracts Manager, lheffner@ccah-alliance.org, 831-430-2634</v>
      </c>
      <c r="T549" s="26"/>
    </row>
    <row r="550" spans="1:20" ht="30" x14ac:dyDescent="0.25">
      <c r="A550" s="27" t="str">
        <f>IF(AND(Table4[[#This Row],[Plan Code]]&lt;&gt;"",Table4[[#This Row],[Reporting Quarter]]&lt;&gt;"",Table4[[#This Row],[Reporting Year]]&lt;&gt;""),(_xlfn.CONCAT(ROW()-2,"_",Table4[[#This Row],[Plan Code]],"_",Table4[[#This Row],[Column1]],"_",Table4[[#This Row],[Reporting Quarter]],"_",RIGHT(Table4[[#This Row],[Reporting Year]],2))),"")</f>
        <v/>
      </c>
      <c r="B550" s="30"/>
      <c r="C550" s="27" t="str">
        <f>IF(Table4[[#This Row],[Plan Code]]&lt;&gt;"",(VLOOKUP(Table4[[#This Row],[Plan Code]],Table2[#All],2,TRUE)),"")</f>
        <v/>
      </c>
      <c r="D550" s="27" t="str">
        <f>IF(Table4[[#This Row],[Plan Code]]&lt;&gt;"",(VLOOKUP(Table4[[#This Row],[Plan Code]],Table2[#All],3,TRUE)),"")</f>
        <v/>
      </c>
      <c r="E550" s="30"/>
      <c r="F550" s="30"/>
      <c r="G550" s="31"/>
      <c r="H550" s="31"/>
      <c r="I550" s="31"/>
      <c r="J550" s="31"/>
      <c r="K550" s="31"/>
      <c r="L550" s="31"/>
      <c r="M550" s="31"/>
      <c r="N550" s="31"/>
      <c r="O550" s="31"/>
      <c r="P550" s="31"/>
      <c r="Q550" s="31"/>
      <c r="R550" s="42"/>
      <c r="S550" s="41" t="str">
        <f>_xlfn.CONCAT('Contact Info'!$B$3, ", ", 'Contact Info'!$B$4, ", ", 'Contact Info'!$B$5,", ", 'Contact Info'!$B$6)</f>
        <v>Lisa Heffner, Contracts Manager, lheffner@ccah-alliance.org, 831-430-2634</v>
      </c>
      <c r="T550" s="26"/>
    </row>
    <row r="551" spans="1:20" ht="30" x14ac:dyDescent="0.25">
      <c r="A551" s="27" t="str">
        <f>IF(AND(Table4[[#This Row],[Plan Code]]&lt;&gt;"",Table4[[#This Row],[Reporting Quarter]]&lt;&gt;"",Table4[[#This Row],[Reporting Year]]&lt;&gt;""),(_xlfn.CONCAT(ROW()-2,"_",Table4[[#This Row],[Plan Code]],"_",Table4[[#This Row],[Column1]],"_",Table4[[#This Row],[Reporting Quarter]],"_",RIGHT(Table4[[#This Row],[Reporting Year]],2))),"")</f>
        <v/>
      </c>
      <c r="B551" s="30"/>
      <c r="C551" s="27" t="str">
        <f>IF(Table4[[#This Row],[Plan Code]]&lt;&gt;"",(VLOOKUP(Table4[[#This Row],[Plan Code]],Table2[#All],2,TRUE)),"")</f>
        <v/>
      </c>
      <c r="D551" s="27" t="str">
        <f>IF(Table4[[#This Row],[Plan Code]]&lt;&gt;"",(VLOOKUP(Table4[[#This Row],[Plan Code]],Table2[#All],3,TRUE)),"")</f>
        <v/>
      </c>
      <c r="E551" s="30"/>
      <c r="F551" s="30"/>
      <c r="G551" s="31"/>
      <c r="H551" s="31"/>
      <c r="I551" s="31"/>
      <c r="J551" s="31"/>
      <c r="K551" s="31"/>
      <c r="L551" s="31"/>
      <c r="M551" s="31"/>
      <c r="N551" s="31"/>
      <c r="O551" s="31"/>
      <c r="P551" s="31"/>
      <c r="Q551" s="31"/>
      <c r="R551" s="42"/>
      <c r="S551" s="41" t="str">
        <f>_xlfn.CONCAT('Contact Info'!$B$3, ", ", 'Contact Info'!$B$4, ", ", 'Contact Info'!$B$5,", ", 'Contact Info'!$B$6)</f>
        <v>Lisa Heffner, Contracts Manager, lheffner@ccah-alliance.org, 831-430-2634</v>
      </c>
      <c r="T551" s="26"/>
    </row>
    <row r="552" spans="1:20" ht="30" x14ac:dyDescent="0.25">
      <c r="A552" s="27" t="str">
        <f>IF(AND(Table4[[#This Row],[Plan Code]]&lt;&gt;"",Table4[[#This Row],[Reporting Quarter]]&lt;&gt;"",Table4[[#This Row],[Reporting Year]]&lt;&gt;""),(_xlfn.CONCAT(ROW()-2,"_",Table4[[#This Row],[Plan Code]],"_",Table4[[#This Row],[Column1]],"_",Table4[[#This Row],[Reporting Quarter]],"_",RIGHT(Table4[[#This Row],[Reporting Year]],2))),"")</f>
        <v/>
      </c>
      <c r="B552" s="30"/>
      <c r="C552" s="27" t="str">
        <f>IF(Table4[[#This Row],[Plan Code]]&lt;&gt;"",(VLOOKUP(Table4[[#This Row],[Plan Code]],Table2[#All],2,TRUE)),"")</f>
        <v/>
      </c>
      <c r="D552" s="27" t="str">
        <f>IF(Table4[[#This Row],[Plan Code]]&lt;&gt;"",(VLOOKUP(Table4[[#This Row],[Plan Code]],Table2[#All],3,TRUE)),"")</f>
        <v/>
      </c>
      <c r="E552" s="30"/>
      <c r="F552" s="30"/>
      <c r="G552" s="31"/>
      <c r="H552" s="31"/>
      <c r="I552" s="31"/>
      <c r="J552" s="31"/>
      <c r="K552" s="31"/>
      <c r="L552" s="31"/>
      <c r="M552" s="31"/>
      <c r="N552" s="31"/>
      <c r="O552" s="31"/>
      <c r="P552" s="31"/>
      <c r="Q552" s="31"/>
      <c r="R552" s="42"/>
      <c r="S552" s="41" t="str">
        <f>_xlfn.CONCAT('Contact Info'!$B$3, ", ", 'Contact Info'!$B$4, ", ", 'Contact Info'!$B$5,", ", 'Contact Info'!$B$6)</f>
        <v>Lisa Heffner, Contracts Manager, lheffner@ccah-alliance.org, 831-430-2634</v>
      </c>
      <c r="T552" s="26"/>
    </row>
    <row r="553" spans="1:20" ht="30" x14ac:dyDescent="0.25">
      <c r="A553" s="27" t="str">
        <f>IF(AND(Table4[[#This Row],[Plan Code]]&lt;&gt;"",Table4[[#This Row],[Reporting Quarter]]&lt;&gt;"",Table4[[#This Row],[Reporting Year]]&lt;&gt;""),(_xlfn.CONCAT(ROW()-2,"_",Table4[[#This Row],[Plan Code]],"_",Table4[[#This Row],[Column1]],"_",Table4[[#This Row],[Reporting Quarter]],"_",RIGHT(Table4[[#This Row],[Reporting Year]],2))),"")</f>
        <v/>
      </c>
      <c r="B553" s="30"/>
      <c r="C553" s="27" t="str">
        <f>IF(Table4[[#This Row],[Plan Code]]&lt;&gt;"",(VLOOKUP(Table4[[#This Row],[Plan Code]],Table2[#All],2,TRUE)),"")</f>
        <v/>
      </c>
      <c r="D553" s="27" t="str">
        <f>IF(Table4[[#This Row],[Plan Code]]&lt;&gt;"",(VLOOKUP(Table4[[#This Row],[Plan Code]],Table2[#All],3,TRUE)),"")</f>
        <v/>
      </c>
      <c r="E553" s="30"/>
      <c r="F553" s="30"/>
      <c r="G553" s="31"/>
      <c r="H553" s="31"/>
      <c r="I553" s="31"/>
      <c r="J553" s="31"/>
      <c r="K553" s="31"/>
      <c r="L553" s="31"/>
      <c r="M553" s="31"/>
      <c r="N553" s="31"/>
      <c r="O553" s="31"/>
      <c r="P553" s="31"/>
      <c r="Q553" s="31"/>
      <c r="R553" s="42"/>
      <c r="S553" s="41" t="str">
        <f>_xlfn.CONCAT('Contact Info'!$B$3, ", ", 'Contact Info'!$B$4, ", ", 'Contact Info'!$B$5,", ", 'Contact Info'!$B$6)</f>
        <v>Lisa Heffner, Contracts Manager, lheffner@ccah-alliance.org, 831-430-2634</v>
      </c>
      <c r="T553" s="26"/>
    </row>
    <row r="554" spans="1:20" ht="30" x14ac:dyDescent="0.25">
      <c r="A554" s="27" t="str">
        <f>IF(AND(Table4[[#This Row],[Plan Code]]&lt;&gt;"",Table4[[#This Row],[Reporting Quarter]]&lt;&gt;"",Table4[[#This Row],[Reporting Year]]&lt;&gt;""),(_xlfn.CONCAT(ROW()-2,"_",Table4[[#This Row],[Plan Code]],"_",Table4[[#This Row],[Column1]],"_",Table4[[#This Row],[Reporting Quarter]],"_",RIGHT(Table4[[#This Row],[Reporting Year]],2))),"")</f>
        <v/>
      </c>
      <c r="B554" s="30"/>
      <c r="C554" s="27" t="str">
        <f>IF(Table4[[#This Row],[Plan Code]]&lt;&gt;"",(VLOOKUP(Table4[[#This Row],[Plan Code]],Table2[#All],2,TRUE)),"")</f>
        <v/>
      </c>
      <c r="D554" s="27" t="str">
        <f>IF(Table4[[#This Row],[Plan Code]]&lt;&gt;"",(VLOOKUP(Table4[[#This Row],[Plan Code]],Table2[#All],3,TRUE)),"")</f>
        <v/>
      </c>
      <c r="E554" s="30"/>
      <c r="F554" s="30"/>
      <c r="G554" s="31"/>
      <c r="H554" s="31"/>
      <c r="I554" s="31"/>
      <c r="J554" s="31"/>
      <c r="K554" s="31"/>
      <c r="L554" s="31"/>
      <c r="M554" s="31"/>
      <c r="N554" s="31"/>
      <c r="O554" s="31"/>
      <c r="P554" s="31"/>
      <c r="Q554" s="31"/>
      <c r="R554" s="42"/>
      <c r="S554" s="41" t="str">
        <f>_xlfn.CONCAT('Contact Info'!$B$3, ", ", 'Contact Info'!$B$4, ", ", 'Contact Info'!$B$5,", ", 'Contact Info'!$B$6)</f>
        <v>Lisa Heffner, Contracts Manager, lheffner@ccah-alliance.org, 831-430-2634</v>
      </c>
      <c r="T554" s="26"/>
    </row>
    <row r="555" spans="1:20" ht="30" x14ac:dyDescent="0.25">
      <c r="A555" s="27" t="str">
        <f>IF(AND(Table4[[#This Row],[Plan Code]]&lt;&gt;"",Table4[[#This Row],[Reporting Quarter]]&lt;&gt;"",Table4[[#This Row],[Reporting Year]]&lt;&gt;""),(_xlfn.CONCAT(ROW()-2,"_",Table4[[#This Row],[Plan Code]],"_",Table4[[#This Row],[Column1]],"_",Table4[[#This Row],[Reporting Quarter]],"_",RIGHT(Table4[[#This Row],[Reporting Year]],2))),"")</f>
        <v/>
      </c>
      <c r="B555" s="30"/>
      <c r="C555" s="27" t="str">
        <f>IF(Table4[[#This Row],[Plan Code]]&lt;&gt;"",(VLOOKUP(Table4[[#This Row],[Plan Code]],Table2[#All],2,TRUE)),"")</f>
        <v/>
      </c>
      <c r="D555" s="27" t="str">
        <f>IF(Table4[[#This Row],[Plan Code]]&lt;&gt;"",(VLOOKUP(Table4[[#This Row],[Plan Code]],Table2[#All],3,TRUE)),"")</f>
        <v/>
      </c>
      <c r="E555" s="30"/>
      <c r="F555" s="30"/>
      <c r="G555" s="31"/>
      <c r="H555" s="31"/>
      <c r="I555" s="31"/>
      <c r="J555" s="31"/>
      <c r="K555" s="31"/>
      <c r="L555" s="31"/>
      <c r="M555" s="31"/>
      <c r="N555" s="31"/>
      <c r="O555" s="31"/>
      <c r="P555" s="31"/>
      <c r="Q555" s="31"/>
      <c r="R555" s="42"/>
      <c r="S555" s="41" t="str">
        <f>_xlfn.CONCAT('Contact Info'!$B$3, ", ", 'Contact Info'!$B$4, ", ", 'Contact Info'!$B$5,", ", 'Contact Info'!$B$6)</f>
        <v>Lisa Heffner, Contracts Manager, lheffner@ccah-alliance.org, 831-430-2634</v>
      </c>
      <c r="T555" s="26"/>
    </row>
    <row r="556" spans="1:20" ht="30" x14ac:dyDescent="0.25">
      <c r="A556" s="27" t="str">
        <f>IF(AND(Table4[[#This Row],[Plan Code]]&lt;&gt;"",Table4[[#This Row],[Reporting Quarter]]&lt;&gt;"",Table4[[#This Row],[Reporting Year]]&lt;&gt;""),(_xlfn.CONCAT(ROW()-2,"_",Table4[[#This Row],[Plan Code]],"_",Table4[[#This Row],[Column1]],"_",Table4[[#This Row],[Reporting Quarter]],"_",RIGHT(Table4[[#This Row],[Reporting Year]],2))),"")</f>
        <v/>
      </c>
      <c r="B556" s="30"/>
      <c r="C556" s="27" t="str">
        <f>IF(Table4[[#This Row],[Plan Code]]&lt;&gt;"",(VLOOKUP(Table4[[#This Row],[Plan Code]],Table2[#All],2,TRUE)),"")</f>
        <v/>
      </c>
      <c r="D556" s="27" t="str">
        <f>IF(Table4[[#This Row],[Plan Code]]&lt;&gt;"",(VLOOKUP(Table4[[#This Row],[Plan Code]],Table2[#All],3,TRUE)),"")</f>
        <v/>
      </c>
      <c r="E556" s="30"/>
      <c r="F556" s="30"/>
      <c r="G556" s="31"/>
      <c r="H556" s="31"/>
      <c r="I556" s="31"/>
      <c r="J556" s="31"/>
      <c r="K556" s="31"/>
      <c r="L556" s="31"/>
      <c r="M556" s="31"/>
      <c r="N556" s="31"/>
      <c r="O556" s="31"/>
      <c r="P556" s="31"/>
      <c r="Q556" s="31"/>
      <c r="R556" s="42"/>
      <c r="S556" s="41" t="str">
        <f>_xlfn.CONCAT('Contact Info'!$B$3, ", ", 'Contact Info'!$B$4, ", ", 'Contact Info'!$B$5,", ", 'Contact Info'!$B$6)</f>
        <v>Lisa Heffner, Contracts Manager, lheffner@ccah-alliance.org, 831-430-2634</v>
      </c>
      <c r="T556" s="26"/>
    </row>
    <row r="557" spans="1:20" ht="30" x14ac:dyDescent="0.25">
      <c r="A557" s="27" t="str">
        <f>IF(AND(Table4[[#This Row],[Plan Code]]&lt;&gt;"",Table4[[#This Row],[Reporting Quarter]]&lt;&gt;"",Table4[[#This Row],[Reporting Year]]&lt;&gt;""),(_xlfn.CONCAT(ROW()-2,"_",Table4[[#This Row],[Plan Code]],"_",Table4[[#This Row],[Column1]],"_",Table4[[#This Row],[Reporting Quarter]],"_",RIGHT(Table4[[#This Row],[Reporting Year]],2))),"")</f>
        <v/>
      </c>
      <c r="B557" s="30"/>
      <c r="C557" s="27" t="str">
        <f>IF(Table4[[#This Row],[Plan Code]]&lt;&gt;"",(VLOOKUP(Table4[[#This Row],[Plan Code]],Table2[#All],2,TRUE)),"")</f>
        <v/>
      </c>
      <c r="D557" s="27" t="str">
        <f>IF(Table4[[#This Row],[Plan Code]]&lt;&gt;"",(VLOOKUP(Table4[[#This Row],[Plan Code]],Table2[#All],3,TRUE)),"")</f>
        <v/>
      </c>
      <c r="E557" s="30"/>
      <c r="F557" s="30"/>
      <c r="G557" s="31"/>
      <c r="H557" s="31"/>
      <c r="I557" s="31"/>
      <c r="J557" s="31"/>
      <c r="K557" s="31"/>
      <c r="L557" s="31"/>
      <c r="M557" s="31"/>
      <c r="N557" s="31"/>
      <c r="O557" s="31"/>
      <c r="P557" s="31"/>
      <c r="Q557" s="31"/>
      <c r="R557" s="42"/>
      <c r="S557" s="41" t="str">
        <f>_xlfn.CONCAT('Contact Info'!$B$3, ", ", 'Contact Info'!$B$4, ", ", 'Contact Info'!$B$5,", ", 'Contact Info'!$B$6)</f>
        <v>Lisa Heffner, Contracts Manager, lheffner@ccah-alliance.org, 831-430-2634</v>
      </c>
      <c r="T557" s="26"/>
    </row>
    <row r="558" spans="1:20" ht="30" x14ac:dyDescent="0.25">
      <c r="A558" s="27" t="str">
        <f>IF(AND(Table4[[#This Row],[Plan Code]]&lt;&gt;"",Table4[[#This Row],[Reporting Quarter]]&lt;&gt;"",Table4[[#This Row],[Reporting Year]]&lt;&gt;""),(_xlfn.CONCAT(ROW()-2,"_",Table4[[#This Row],[Plan Code]],"_",Table4[[#This Row],[Column1]],"_",Table4[[#This Row],[Reporting Quarter]],"_",RIGHT(Table4[[#This Row],[Reporting Year]],2))),"")</f>
        <v/>
      </c>
      <c r="B558" s="30"/>
      <c r="C558" s="27" t="str">
        <f>IF(Table4[[#This Row],[Plan Code]]&lt;&gt;"",(VLOOKUP(Table4[[#This Row],[Plan Code]],Table2[#All],2,TRUE)),"")</f>
        <v/>
      </c>
      <c r="D558" s="27" t="str">
        <f>IF(Table4[[#This Row],[Plan Code]]&lt;&gt;"",(VLOOKUP(Table4[[#This Row],[Plan Code]],Table2[#All],3,TRUE)),"")</f>
        <v/>
      </c>
      <c r="E558" s="30"/>
      <c r="F558" s="30"/>
      <c r="G558" s="31"/>
      <c r="H558" s="31"/>
      <c r="I558" s="31"/>
      <c r="J558" s="31"/>
      <c r="K558" s="31"/>
      <c r="L558" s="31"/>
      <c r="M558" s="31"/>
      <c r="N558" s="31"/>
      <c r="O558" s="31"/>
      <c r="P558" s="31"/>
      <c r="Q558" s="31"/>
      <c r="R558" s="42"/>
      <c r="S558" s="41" t="str">
        <f>_xlfn.CONCAT('Contact Info'!$B$3, ", ", 'Contact Info'!$B$4, ", ", 'Contact Info'!$B$5,", ", 'Contact Info'!$B$6)</f>
        <v>Lisa Heffner, Contracts Manager, lheffner@ccah-alliance.org, 831-430-2634</v>
      </c>
      <c r="T558" s="26"/>
    </row>
    <row r="559" spans="1:20" ht="30" x14ac:dyDescent="0.25">
      <c r="A559" s="27" t="str">
        <f>IF(AND(Table4[[#This Row],[Plan Code]]&lt;&gt;"",Table4[[#This Row],[Reporting Quarter]]&lt;&gt;"",Table4[[#This Row],[Reporting Year]]&lt;&gt;""),(_xlfn.CONCAT(ROW()-2,"_",Table4[[#This Row],[Plan Code]],"_",Table4[[#This Row],[Column1]],"_",Table4[[#This Row],[Reporting Quarter]],"_",RIGHT(Table4[[#This Row],[Reporting Year]],2))),"")</f>
        <v/>
      </c>
      <c r="B559" s="30"/>
      <c r="C559" s="27" t="str">
        <f>IF(Table4[[#This Row],[Plan Code]]&lt;&gt;"",(VLOOKUP(Table4[[#This Row],[Plan Code]],Table2[#All],2,TRUE)),"")</f>
        <v/>
      </c>
      <c r="D559" s="27" t="str">
        <f>IF(Table4[[#This Row],[Plan Code]]&lt;&gt;"",(VLOOKUP(Table4[[#This Row],[Plan Code]],Table2[#All],3,TRUE)),"")</f>
        <v/>
      </c>
      <c r="E559" s="30"/>
      <c r="F559" s="30"/>
      <c r="G559" s="31"/>
      <c r="H559" s="31"/>
      <c r="I559" s="31"/>
      <c r="J559" s="31"/>
      <c r="K559" s="31"/>
      <c r="L559" s="31"/>
      <c r="M559" s="31"/>
      <c r="N559" s="31"/>
      <c r="O559" s="31"/>
      <c r="P559" s="31"/>
      <c r="Q559" s="31"/>
      <c r="R559" s="42"/>
      <c r="S559" s="41" t="str">
        <f>_xlfn.CONCAT('Contact Info'!$B$3, ", ", 'Contact Info'!$B$4, ", ", 'Contact Info'!$B$5,", ", 'Contact Info'!$B$6)</f>
        <v>Lisa Heffner, Contracts Manager, lheffner@ccah-alliance.org, 831-430-2634</v>
      </c>
      <c r="T559" s="26"/>
    </row>
    <row r="560" spans="1:20" ht="30" x14ac:dyDescent="0.25">
      <c r="A560" s="27" t="str">
        <f>IF(AND(Table4[[#This Row],[Plan Code]]&lt;&gt;"",Table4[[#This Row],[Reporting Quarter]]&lt;&gt;"",Table4[[#This Row],[Reporting Year]]&lt;&gt;""),(_xlfn.CONCAT(ROW()-2,"_",Table4[[#This Row],[Plan Code]],"_",Table4[[#This Row],[Column1]],"_",Table4[[#This Row],[Reporting Quarter]],"_",RIGHT(Table4[[#This Row],[Reporting Year]],2))),"")</f>
        <v/>
      </c>
      <c r="B560" s="30"/>
      <c r="C560" s="27" t="str">
        <f>IF(Table4[[#This Row],[Plan Code]]&lt;&gt;"",(VLOOKUP(Table4[[#This Row],[Plan Code]],Table2[#All],2,TRUE)),"")</f>
        <v/>
      </c>
      <c r="D560" s="27" t="str">
        <f>IF(Table4[[#This Row],[Plan Code]]&lt;&gt;"",(VLOOKUP(Table4[[#This Row],[Plan Code]],Table2[#All],3,TRUE)),"")</f>
        <v/>
      </c>
      <c r="E560" s="30"/>
      <c r="F560" s="30"/>
      <c r="G560" s="31"/>
      <c r="H560" s="31"/>
      <c r="I560" s="31"/>
      <c r="J560" s="31"/>
      <c r="K560" s="31"/>
      <c r="L560" s="31"/>
      <c r="M560" s="31"/>
      <c r="N560" s="31"/>
      <c r="O560" s="31"/>
      <c r="P560" s="31"/>
      <c r="Q560" s="31"/>
      <c r="R560" s="42"/>
      <c r="S560" s="41" t="str">
        <f>_xlfn.CONCAT('Contact Info'!$B$3, ", ", 'Contact Info'!$B$4, ", ", 'Contact Info'!$B$5,", ", 'Contact Info'!$B$6)</f>
        <v>Lisa Heffner, Contracts Manager, lheffner@ccah-alliance.org, 831-430-2634</v>
      </c>
      <c r="T560" s="26"/>
    </row>
    <row r="561" spans="1:20" ht="30" x14ac:dyDescent="0.25">
      <c r="A561" s="27" t="str">
        <f>IF(AND(Table4[[#This Row],[Plan Code]]&lt;&gt;"",Table4[[#This Row],[Reporting Quarter]]&lt;&gt;"",Table4[[#This Row],[Reporting Year]]&lt;&gt;""),(_xlfn.CONCAT(ROW()-2,"_",Table4[[#This Row],[Plan Code]],"_",Table4[[#This Row],[Column1]],"_",Table4[[#This Row],[Reporting Quarter]],"_",RIGHT(Table4[[#This Row],[Reporting Year]],2))),"")</f>
        <v/>
      </c>
      <c r="B561" s="30"/>
      <c r="C561" s="27" t="str">
        <f>IF(Table4[[#This Row],[Plan Code]]&lt;&gt;"",(VLOOKUP(Table4[[#This Row],[Plan Code]],Table2[#All],2,TRUE)),"")</f>
        <v/>
      </c>
      <c r="D561" s="27" t="str">
        <f>IF(Table4[[#This Row],[Plan Code]]&lt;&gt;"",(VLOOKUP(Table4[[#This Row],[Plan Code]],Table2[#All],3,TRUE)),"")</f>
        <v/>
      </c>
      <c r="E561" s="30"/>
      <c r="F561" s="30"/>
      <c r="G561" s="31"/>
      <c r="H561" s="31"/>
      <c r="I561" s="31"/>
      <c r="J561" s="31"/>
      <c r="K561" s="31"/>
      <c r="L561" s="31"/>
      <c r="M561" s="31"/>
      <c r="N561" s="31"/>
      <c r="O561" s="31"/>
      <c r="P561" s="31"/>
      <c r="Q561" s="31"/>
      <c r="R561" s="42"/>
      <c r="S561" s="41" t="str">
        <f>_xlfn.CONCAT('Contact Info'!$B$3, ", ", 'Contact Info'!$B$4, ", ", 'Contact Info'!$B$5,", ", 'Contact Info'!$B$6)</f>
        <v>Lisa Heffner, Contracts Manager, lheffner@ccah-alliance.org, 831-430-2634</v>
      </c>
      <c r="T561" s="26"/>
    </row>
    <row r="562" spans="1:20" ht="30" x14ac:dyDescent="0.25">
      <c r="A562" s="27" t="str">
        <f>IF(AND(Table4[[#This Row],[Plan Code]]&lt;&gt;"",Table4[[#This Row],[Reporting Quarter]]&lt;&gt;"",Table4[[#This Row],[Reporting Year]]&lt;&gt;""),(_xlfn.CONCAT(ROW()-2,"_",Table4[[#This Row],[Plan Code]],"_",Table4[[#This Row],[Column1]],"_",Table4[[#This Row],[Reporting Quarter]],"_",RIGHT(Table4[[#This Row],[Reporting Year]],2))),"")</f>
        <v/>
      </c>
      <c r="B562" s="30"/>
      <c r="C562" s="27" t="str">
        <f>IF(Table4[[#This Row],[Plan Code]]&lt;&gt;"",(VLOOKUP(Table4[[#This Row],[Plan Code]],Table2[#All],2,TRUE)),"")</f>
        <v/>
      </c>
      <c r="D562" s="27" t="str">
        <f>IF(Table4[[#This Row],[Plan Code]]&lt;&gt;"",(VLOOKUP(Table4[[#This Row],[Plan Code]],Table2[#All],3,TRUE)),"")</f>
        <v/>
      </c>
      <c r="E562" s="30"/>
      <c r="F562" s="30"/>
      <c r="G562" s="31"/>
      <c r="H562" s="31"/>
      <c r="I562" s="31"/>
      <c r="J562" s="31"/>
      <c r="K562" s="31"/>
      <c r="L562" s="31"/>
      <c r="M562" s="31"/>
      <c r="N562" s="31"/>
      <c r="O562" s="31"/>
      <c r="P562" s="31"/>
      <c r="Q562" s="31"/>
      <c r="R562" s="42"/>
      <c r="S562" s="41" t="str">
        <f>_xlfn.CONCAT('Contact Info'!$B$3, ", ", 'Contact Info'!$B$4, ", ", 'Contact Info'!$B$5,", ", 'Contact Info'!$B$6)</f>
        <v>Lisa Heffner, Contracts Manager, lheffner@ccah-alliance.org, 831-430-2634</v>
      </c>
      <c r="T562" s="26"/>
    </row>
    <row r="563" spans="1:20" ht="30" x14ac:dyDescent="0.25">
      <c r="A563" s="27" t="str">
        <f>IF(AND(Table4[[#This Row],[Plan Code]]&lt;&gt;"",Table4[[#This Row],[Reporting Quarter]]&lt;&gt;"",Table4[[#This Row],[Reporting Year]]&lt;&gt;""),(_xlfn.CONCAT(ROW()-2,"_",Table4[[#This Row],[Plan Code]],"_",Table4[[#This Row],[Column1]],"_",Table4[[#This Row],[Reporting Quarter]],"_",RIGHT(Table4[[#This Row],[Reporting Year]],2))),"")</f>
        <v/>
      </c>
      <c r="B563" s="30"/>
      <c r="C563" s="27" t="str">
        <f>IF(Table4[[#This Row],[Plan Code]]&lt;&gt;"",(VLOOKUP(Table4[[#This Row],[Plan Code]],Table2[#All],2,TRUE)),"")</f>
        <v/>
      </c>
      <c r="D563" s="27" t="str">
        <f>IF(Table4[[#This Row],[Plan Code]]&lt;&gt;"",(VLOOKUP(Table4[[#This Row],[Plan Code]],Table2[#All],3,TRUE)),"")</f>
        <v/>
      </c>
      <c r="E563" s="30"/>
      <c r="F563" s="30"/>
      <c r="G563" s="31"/>
      <c r="H563" s="31"/>
      <c r="I563" s="31"/>
      <c r="J563" s="31"/>
      <c r="K563" s="31"/>
      <c r="L563" s="31"/>
      <c r="M563" s="31"/>
      <c r="N563" s="31"/>
      <c r="O563" s="31"/>
      <c r="P563" s="31"/>
      <c r="Q563" s="31"/>
      <c r="R563" s="42"/>
      <c r="S563" s="41" t="str">
        <f>_xlfn.CONCAT('Contact Info'!$B$3, ", ", 'Contact Info'!$B$4, ", ", 'Contact Info'!$B$5,", ", 'Contact Info'!$B$6)</f>
        <v>Lisa Heffner, Contracts Manager, lheffner@ccah-alliance.org, 831-430-2634</v>
      </c>
      <c r="T563" s="26"/>
    </row>
    <row r="564" spans="1:20" ht="30" x14ac:dyDescent="0.25">
      <c r="A564" s="27" t="str">
        <f>IF(AND(Table4[[#This Row],[Plan Code]]&lt;&gt;"",Table4[[#This Row],[Reporting Quarter]]&lt;&gt;"",Table4[[#This Row],[Reporting Year]]&lt;&gt;""),(_xlfn.CONCAT(ROW()-2,"_",Table4[[#This Row],[Plan Code]],"_",Table4[[#This Row],[Column1]],"_",Table4[[#This Row],[Reporting Quarter]],"_",RIGHT(Table4[[#This Row],[Reporting Year]],2))),"")</f>
        <v/>
      </c>
      <c r="B564" s="30"/>
      <c r="C564" s="27" t="str">
        <f>IF(Table4[[#This Row],[Plan Code]]&lt;&gt;"",(VLOOKUP(Table4[[#This Row],[Plan Code]],Table2[#All],2,TRUE)),"")</f>
        <v/>
      </c>
      <c r="D564" s="27" t="str">
        <f>IF(Table4[[#This Row],[Plan Code]]&lt;&gt;"",(VLOOKUP(Table4[[#This Row],[Plan Code]],Table2[#All],3,TRUE)),"")</f>
        <v/>
      </c>
      <c r="E564" s="30"/>
      <c r="F564" s="30"/>
      <c r="G564" s="31"/>
      <c r="H564" s="31"/>
      <c r="I564" s="31"/>
      <c r="J564" s="31"/>
      <c r="K564" s="31"/>
      <c r="L564" s="31"/>
      <c r="M564" s="31"/>
      <c r="N564" s="31"/>
      <c r="O564" s="31"/>
      <c r="P564" s="31"/>
      <c r="Q564" s="31"/>
      <c r="R564" s="42"/>
      <c r="S564" s="41" t="str">
        <f>_xlfn.CONCAT('Contact Info'!$B$3, ", ", 'Contact Info'!$B$4, ", ", 'Contact Info'!$B$5,", ", 'Contact Info'!$B$6)</f>
        <v>Lisa Heffner, Contracts Manager, lheffner@ccah-alliance.org, 831-430-2634</v>
      </c>
      <c r="T564" s="26"/>
    </row>
    <row r="565" spans="1:20" ht="30" x14ac:dyDescent="0.25">
      <c r="A565" s="27" t="str">
        <f>IF(AND(Table4[[#This Row],[Plan Code]]&lt;&gt;"",Table4[[#This Row],[Reporting Quarter]]&lt;&gt;"",Table4[[#This Row],[Reporting Year]]&lt;&gt;""),(_xlfn.CONCAT(ROW()-2,"_",Table4[[#This Row],[Plan Code]],"_",Table4[[#This Row],[Column1]],"_",Table4[[#This Row],[Reporting Quarter]],"_",RIGHT(Table4[[#This Row],[Reporting Year]],2))),"")</f>
        <v/>
      </c>
      <c r="B565" s="30"/>
      <c r="C565" s="27" t="str">
        <f>IF(Table4[[#This Row],[Plan Code]]&lt;&gt;"",(VLOOKUP(Table4[[#This Row],[Plan Code]],Table2[#All],2,TRUE)),"")</f>
        <v/>
      </c>
      <c r="D565" s="27" t="str">
        <f>IF(Table4[[#This Row],[Plan Code]]&lt;&gt;"",(VLOOKUP(Table4[[#This Row],[Plan Code]],Table2[#All],3,TRUE)),"")</f>
        <v/>
      </c>
      <c r="E565" s="30"/>
      <c r="F565" s="30"/>
      <c r="G565" s="31"/>
      <c r="H565" s="31"/>
      <c r="I565" s="31"/>
      <c r="J565" s="31"/>
      <c r="K565" s="31"/>
      <c r="L565" s="31"/>
      <c r="M565" s="31"/>
      <c r="N565" s="31"/>
      <c r="O565" s="31"/>
      <c r="P565" s="31"/>
      <c r="Q565" s="31"/>
      <c r="R565" s="42"/>
      <c r="S565" s="41" t="str">
        <f>_xlfn.CONCAT('Contact Info'!$B$3, ", ", 'Contact Info'!$B$4, ", ", 'Contact Info'!$B$5,", ", 'Contact Info'!$B$6)</f>
        <v>Lisa Heffner, Contracts Manager, lheffner@ccah-alliance.org, 831-430-2634</v>
      </c>
      <c r="T565" s="26"/>
    </row>
    <row r="566" spans="1:20" ht="30" x14ac:dyDescent="0.25">
      <c r="A566" s="27" t="str">
        <f>IF(AND(Table4[[#This Row],[Plan Code]]&lt;&gt;"",Table4[[#This Row],[Reporting Quarter]]&lt;&gt;"",Table4[[#This Row],[Reporting Year]]&lt;&gt;""),(_xlfn.CONCAT(ROW()-2,"_",Table4[[#This Row],[Plan Code]],"_",Table4[[#This Row],[Column1]],"_",Table4[[#This Row],[Reporting Quarter]],"_",RIGHT(Table4[[#This Row],[Reporting Year]],2))),"")</f>
        <v/>
      </c>
      <c r="B566" s="30"/>
      <c r="C566" s="27" t="str">
        <f>IF(Table4[[#This Row],[Plan Code]]&lt;&gt;"",(VLOOKUP(Table4[[#This Row],[Plan Code]],Table2[#All],2,TRUE)),"")</f>
        <v/>
      </c>
      <c r="D566" s="27" t="str">
        <f>IF(Table4[[#This Row],[Plan Code]]&lt;&gt;"",(VLOOKUP(Table4[[#This Row],[Plan Code]],Table2[#All],3,TRUE)),"")</f>
        <v/>
      </c>
      <c r="E566" s="30"/>
      <c r="F566" s="30"/>
      <c r="G566" s="31"/>
      <c r="H566" s="31"/>
      <c r="I566" s="31"/>
      <c r="J566" s="31"/>
      <c r="K566" s="31"/>
      <c r="L566" s="31"/>
      <c r="M566" s="31"/>
      <c r="N566" s="31"/>
      <c r="O566" s="31"/>
      <c r="P566" s="31"/>
      <c r="Q566" s="31"/>
      <c r="R566" s="42"/>
      <c r="S566" s="41" t="str">
        <f>_xlfn.CONCAT('Contact Info'!$B$3, ", ", 'Contact Info'!$B$4, ", ", 'Contact Info'!$B$5,", ", 'Contact Info'!$B$6)</f>
        <v>Lisa Heffner, Contracts Manager, lheffner@ccah-alliance.org, 831-430-2634</v>
      </c>
      <c r="T566" s="26"/>
    </row>
    <row r="567" spans="1:20" ht="30" x14ac:dyDescent="0.25">
      <c r="A567" s="27" t="str">
        <f>IF(AND(Table4[[#This Row],[Plan Code]]&lt;&gt;"",Table4[[#This Row],[Reporting Quarter]]&lt;&gt;"",Table4[[#This Row],[Reporting Year]]&lt;&gt;""),(_xlfn.CONCAT(ROW()-2,"_",Table4[[#This Row],[Plan Code]],"_",Table4[[#This Row],[Column1]],"_",Table4[[#This Row],[Reporting Quarter]],"_",RIGHT(Table4[[#This Row],[Reporting Year]],2))),"")</f>
        <v/>
      </c>
      <c r="B567" s="30"/>
      <c r="C567" s="27" t="str">
        <f>IF(Table4[[#This Row],[Plan Code]]&lt;&gt;"",(VLOOKUP(Table4[[#This Row],[Plan Code]],Table2[#All],2,TRUE)),"")</f>
        <v/>
      </c>
      <c r="D567" s="27" t="str">
        <f>IF(Table4[[#This Row],[Plan Code]]&lt;&gt;"",(VLOOKUP(Table4[[#This Row],[Plan Code]],Table2[#All],3,TRUE)),"")</f>
        <v/>
      </c>
      <c r="E567" s="30"/>
      <c r="F567" s="30"/>
      <c r="G567" s="31"/>
      <c r="H567" s="31"/>
      <c r="I567" s="31"/>
      <c r="J567" s="31"/>
      <c r="K567" s="31"/>
      <c r="L567" s="31"/>
      <c r="M567" s="31"/>
      <c r="N567" s="31"/>
      <c r="O567" s="31"/>
      <c r="P567" s="31"/>
      <c r="Q567" s="31"/>
      <c r="R567" s="42"/>
      <c r="S567" s="41" t="str">
        <f>_xlfn.CONCAT('Contact Info'!$B$3, ", ", 'Contact Info'!$B$4, ", ", 'Contact Info'!$B$5,", ", 'Contact Info'!$B$6)</f>
        <v>Lisa Heffner, Contracts Manager, lheffner@ccah-alliance.org, 831-430-2634</v>
      </c>
      <c r="T567" s="26"/>
    </row>
    <row r="568" spans="1:20" ht="30" x14ac:dyDescent="0.25">
      <c r="A568" s="27" t="str">
        <f>IF(AND(Table4[[#This Row],[Plan Code]]&lt;&gt;"",Table4[[#This Row],[Reporting Quarter]]&lt;&gt;"",Table4[[#This Row],[Reporting Year]]&lt;&gt;""),(_xlfn.CONCAT(ROW()-2,"_",Table4[[#This Row],[Plan Code]],"_",Table4[[#This Row],[Column1]],"_",Table4[[#This Row],[Reporting Quarter]],"_",RIGHT(Table4[[#This Row],[Reporting Year]],2))),"")</f>
        <v/>
      </c>
      <c r="B568" s="30"/>
      <c r="C568" s="27" t="str">
        <f>IF(Table4[[#This Row],[Plan Code]]&lt;&gt;"",(VLOOKUP(Table4[[#This Row],[Plan Code]],Table2[#All],2,TRUE)),"")</f>
        <v/>
      </c>
      <c r="D568" s="27" t="str">
        <f>IF(Table4[[#This Row],[Plan Code]]&lt;&gt;"",(VLOOKUP(Table4[[#This Row],[Plan Code]],Table2[#All],3,TRUE)),"")</f>
        <v/>
      </c>
      <c r="E568" s="30"/>
      <c r="F568" s="30"/>
      <c r="G568" s="31"/>
      <c r="H568" s="31"/>
      <c r="I568" s="31"/>
      <c r="J568" s="31"/>
      <c r="K568" s="31"/>
      <c r="L568" s="31"/>
      <c r="M568" s="31"/>
      <c r="N568" s="31"/>
      <c r="O568" s="31"/>
      <c r="P568" s="31"/>
      <c r="Q568" s="31"/>
      <c r="R568" s="42"/>
      <c r="S568" s="41" t="str">
        <f>_xlfn.CONCAT('Contact Info'!$B$3, ", ", 'Contact Info'!$B$4, ", ", 'Contact Info'!$B$5,", ", 'Contact Info'!$B$6)</f>
        <v>Lisa Heffner, Contracts Manager, lheffner@ccah-alliance.org, 831-430-2634</v>
      </c>
      <c r="T568" s="26"/>
    </row>
    <row r="569" spans="1:20" ht="30" x14ac:dyDescent="0.25">
      <c r="A569" s="27" t="str">
        <f>IF(AND(Table4[[#This Row],[Plan Code]]&lt;&gt;"",Table4[[#This Row],[Reporting Quarter]]&lt;&gt;"",Table4[[#This Row],[Reporting Year]]&lt;&gt;""),(_xlfn.CONCAT(ROW()-2,"_",Table4[[#This Row],[Plan Code]],"_",Table4[[#This Row],[Column1]],"_",Table4[[#This Row],[Reporting Quarter]],"_",RIGHT(Table4[[#This Row],[Reporting Year]],2))),"")</f>
        <v/>
      </c>
      <c r="B569" s="30"/>
      <c r="C569" s="27" t="str">
        <f>IF(Table4[[#This Row],[Plan Code]]&lt;&gt;"",(VLOOKUP(Table4[[#This Row],[Plan Code]],Table2[#All],2,TRUE)),"")</f>
        <v/>
      </c>
      <c r="D569" s="27" t="str">
        <f>IF(Table4[[#This Row],[Plan Code]]&lt;&gt;"",(VLOOKUP(Table4[[#This Row],[Plan Code]],Table2[#All],3,TRUE)),"")</f>
        <v/>
      </c>
      <c r="E569" s="30"/>
      <c r="F569" s="30"/>
      <c r="G569" s="31"/>
      <c r="H569" s="31"/>
      <c r="I569" s="31"/>
      <c r="J569" s="31"/>
      <c r="K569" s="31"/>
      <c r="L569" s="31"/>
      <c r="M569" s="31"/>
      <c r="N569" s="31"/>
      <c r="O569" s="31"/>
      <c r="P569" s="31"/>
      <c r="Q569" s="31"/>
      <c r="R569" s="42"/>
      <c r="S569" s="41" t="str">
        <f>_xlfn.CONCAT('Contact Info'!$B$3, ", ", 'Contact Info'!$B$4, ", ", 'Contact Info'!$B$5,", ", 'Contact Info'!$B$6)</f>
        <v>Lisa Heffner, Contracts Manager, lheffner@ccah-alliance.org, 831-430-2634</v>
      </c>
      <c r="T569" s="26"/>
    </row>
    <row r="570" spans="1:20" ht="30" x14ac:dyDescent="0.25">
      <c r="A570" s="27" t="str">
        <f>IF(AND(Table4[[#This Row],[Plan Code]]&lt;&gt;"",Table4[[#This Row],[Reporting Quarter]]&lt;&gt;"",Table4[[#This Row],[Reporting Year]]&lt;&gt;""),(_xlfn.CONCAT(ROW()-2,"_",Table4[[#This Row],[Plan Code]],"_",Table4[[#This Row],[Column1]],"_",Table4[[#This Row],[Reporting Quarter]],"_",RIGHT(Table4[[#This Row],[Reporting Year]],2))),"")</f>
        <v/>
      </c>
      <c r="B570" s="30"/>
      <c r="C570" s="27" t="str">
        <f>IF(Table4[[#This Row],[Plan Code]]&lt;&gt;"",(VLOOKUP(Table4[[#This Row],[Plan Code]],Table2[#All],2,TRUE)),"")</f>
        <v/>
      </c>
      <c r="D570" s="27" t="str">
        <f>IF(Table4[[#This Row],[Plan Code]]&lt;&gt;"",(VLOOKUP(Table4[[#This Row],[Plan Code]],Table2[#All],3,TRUE)),"")</f>
        <v/>
      </c>
      <c r="E570" s="30"/>
      <c r="F570" s="30"/>
      <c r="G570" s="31"/>
      <c r="H570" s="31"/>
      <c r="I570" s="31"/>
      <c r="J570" s="31"/>
      <c r="K570" s="31"/>
      <c r="L570" s="31"/>
      <c r="M570" s="31"/>
      <c r="N570" s="31"/>
      <c r="O570" s="31"/>
      <c r="P570" s="31"/>
      <c r="Q570" s="31"/>
      <c r="R570" s="42"/>
      <c r="S570" s="41" t="str">
        <f>_xlfn.CONCAT('Contact Info'!$B$3, ", ", 'Contact Info'!$B$4, ", ", 'Contact Info'!$B$5,", ", 'Contact Info'!$B$6)</f>
        <v>Lisa Heffner, Contracts Manager, lheffner@ccah-alliance.org, 831-430-2634</v>
      </c>
      <c r="T570" s="26"/>
    </row>
    <row r="571" spans="1:20" ht="30" x14ac:dyDescent="0.25">
      <c r="A571" s="27" t="str">
        <f>IF(AND(Table4[[#This Row],[Plan Code]]&lt;&gt;"",Table4[[#This Row],[Reporting Quarter]]&lt;&gt;"",Table4[[#This Row],[Reporting Year]]&lt;&gt;""),(_xlfn.CONCAT(ROW()-2,"_",Table4[[#This Row],[Plan Code]],"_",Table4[[#This Row],[Column1]],"_",Table4[[#This Row],[Reporting Quarter]],"_",RIGHT(Table4[[#This Row],[Reporting Year]],2))),"")</f>
        <v/>
      </c>
      <c r="B571" s="30"/>
      <c r="C571" s="27" t="str">
        <f>IF(Table4[[#This Row],[Plan Code]]&lt;&gt;"",(VLOOKUP(Table4[[#This Row],[Plan Code]],Table2[#All],2,TRUE)),"")</f>
        <v/>
      </c>
      <c r="D571" s="27" t="str">
        <f>IF(Table4[[#This Row],[Plan Code]]&lt;&gt;"",(VLOOKUP(Table4[[#This Row],[Plan Code]],Table2[#All],3,TRUE)),"")</f>
        <v/>
      </c>
      <c r="E571" s="30"/>
      <c r="F571" s="30"/>
      <c r="G571" s="31"/>
      <c r="H571" s="31"/>
      <c r="I571" s="31"/>
      <c r="J571" s="31"/>
      <c r="K571" s="31"/>
      <c r="L571" s="31"/>
      <c r="M571" s="31"/>
      <c r="N571" s="31"/>
      <c r="O571" s="31"/>
      <c r="P571" s="31"/>
      <c r="Q571" s="31"/>
      <c r="R571" s="42"/>
      <c r="S571" s="41" t="str">
        <f>_xlfn.CONCAT('Contact Info'!$B$3, ", ", 'Contact Info'!$B$4, ", ", 'Contact Info'!$B$5,", ", 'Contact Info'!$B$6)</f>
        <v>Lisa Heffner, Contracts Manager, lheffner@ccah-alliance.org, 831-430-2634</v>
      </c>
      <c r="T571" s="26"/>
    </row>
    <row r="572" spans="1:20" ht="30" x14ac:dyDescent="0.25">
      <c r="A572" s="27" t="str">
        <f>IF(AND(Table4[[#This Row],[Plan Code]]&lt;&gt;"",Table4[[#This Row],[Reporting Quarter]]&lt;&gt;"",Table4[[#This Row],[Reporting Year]]&lt;&gt;""),(_xlfn.CONCAT(ROW()-2,"_",Table4[[#This Row],[Plan Code]],"_",Table4[[#This Row],[Column1]],"_",Table4[[#This Row],[Reporting Quarter]],"_",RIGHT(Table4[[#This Row],[Reporting Year]],2))),"")</f>
        <v/>
      </c>
      <c r="B572" s="30"/>
      <c r="C572" s="27" t="str">
        <f>IF(Table4[[#This Row],[Plan Code]]&lt;&gt;"",(VLOOKUP(Table4[[#This Row],[Plan Code]],Table2[#All],2,TRUE)),"")</f>
        <v/>
      </c>
      <c r="D572" s="27" t="str">
        <f>IF(Table4[[#This Row],[Plan Code]]&lt;&gt;"",(VLOOKUP(Table4[[#This Row],[Plan Code]],Table2[#All],3,TRUE)),"")</f>
        <v/>
      </c>
      <c r="E572" s="30"/>
      <c r="F572" s="30"/>
      <c r="G572" s="31"/>
      <c r="H572" s="31"/>
      <c r="I572" s="31"/>
      <c r="J572" s="31"/>
      <c r="K572" s="31"/>
      <c r="L572" s="31"/>
      <c r="M572" s="31"/>
      <c r="N572" s="31"/>
      <c r="O572" s="31"/>
      <c r="P572" s="31"/>
      <c r="Q572" s="31"/>
      <c r="R572" s="42"/>
      <c r="S572" s="41" t="str">
        <f>_xlfn.CONCAT('Contact Info'!$B$3, ", ", 'Contact Info'!$B$4, ", ", 'Contact Info'!$B$5,", ", 'Contact Info'!$B$6)</f>
        <v>Lisa Heffner, Contracts Manager, lheffner@ccah-alliance.org, 831-430-2634</v>
      </c>
      <c r="T572" s="26"/>
    </row>
    <row r="573" spans="1:20" ht="30" x14ac:dyDescent="0.25">
      <c r="A573" s="27" t="str">
        <f>IF(AND(Table4[[#This Row],[Plan Code]]&lt;&gt;"",Table4[[#This Row],[Reporting Quarter]]&lt;&gt;"",Table4[[#This Row],[Reporting Year]]&lt;&gt;""),(_xlfn.CONCAT(ROW()-2,"_",Table4[[#This Row],[Plan Code]],"_",Table4[[#This Row],[Column1]],"_",Table4[[#This Row],[Reporting Quarter]],"_",RIGHT(Table4[[#This Row],[Reporting Year]],2))),"")</f>
        <v/>
      </c>
      <c r="B573" s="30"/>
      <c r="C573" s="27" t="str">
        <f>IF(Table4[[#This Row],[Plan Code]]&lt;&gt;"",(VLOOKUP(Table4[[#This Row],[Plan Code]],Table2[#All],2,TRUE)),"")</f>
        <v/>
      </c>
      <c r="D573" s="27" t="str">
        <f>IF(Table4[[#This Row],[Plan Code]]&lt;&gt;"",(VLOOKUP(Table4[[#This Row],[Plan Code]],Table2[#All],3,TRUE)),"")</f>
        <v/>
      </c>
      <c r="E573" s="30"/>
      <c r="F573" s="30"/>
      <c r="G573" s="31"/>
      <c r="H573" s="31"/>
      <c r="I573" s="31"/>
      <c r="J573" s="31"/>
      <c r="K573" s="31"/>
      <c r="L573" s="31"/>
      <c r="M573" s="31"/>
      <c r="N573" s="31"/>
      <c r="O573" s="31"/>
      <c r="P573" s="31"/>
      <c r="Q573" s="31"/>
      <c r="R573" s="42"/>
      <c r="S573" s="41" t="str">
        <f>_xlfn.CONCAT('Contact Info'!$B$3, ", ", 'Contact Info'!$B$4, ", ", 'Contact Info'!$B$5,", ", 'Contact Info'!$B$6)</f>
        <v>Lisa Heffner, Contracts Manager, lheffner@ccah-alliance.org, 831-430-2634</v>
      </c>
      <c r="T573" s="26"/>
    </row>
    <row r="574" spans="1:20" ht="30" x14ac:dyDescent="0.25">
      <c r="A574" s="27" t="str">
        <f>IF(AND(Table4[[#This Row],[Plan Code]]&lt;&gt;"",Table4[[#This Row],[Reporting Quarter]]&lt;&gt;"",Table4[[#This Row],[Reporting Year]]&lt;&gt;""),(_xlfn.CONCAT(ROW()-2,"_",Table4[[#This Row],[Plan Code]],"_",Table4[[#This Row],[Column1]],"_",Table4[[#This Row],[Reporting Quarter]],"_",RIGHT(Table4[[#This Row],[Reporting Year]],2))),"")</f>
        <v/>
      </c>
      <c r="B574" s="30"/>
      <c r="C574" s="27" t="str">
        <f>IF(Table4[[#This Row],[Plan Code]]&lt;&gt;"",(VLOOKUP(Table4[[#This Row],[Plan Code]],Table2[#All],2,TRUE)),"")</f>
        <v/>
      </c>
      <c r="D574" s="27" t="str">
        <f>IF(Table4[[#This Row],[Plan Code]]&lt;&gt;"",(VLOOKUP(Table4[[#This Row],[Plan Code]],Table2[#All],3,TRUE)),"")</f>
        <v/>
      </c>
      <c r="E574" s="30"/>
      <c r="F574" s="30"/>
      <c r="G574" s="31"/>
      <c r="H574" s="31"/>
      <c r="I574" s="31"/>
      <c r="J574" s="31"/>
      <c r="K574" s="31"/>
      <c r="L574" s="31"/>
      <c r="M574" s="31"/>
      <c r="N574" s="31"/>
      <c r="O574" s="31"/>
      <c r="P574" s="31"/>
      <c r="Q574" s="31"/>
      <c r="R574" s="42"/>
      <c r="S574" s="41" t="str">
        <f>_xlfn.CONCAT('Contact Info'!$B$3, ", ", 'Contact Info'!$B$4, ", ", 'Contact Info'!$B$5,", ", 'Contact Info'!$B$6)</f>
        <v>Lisa Heffner, Contracts Manager, lheffner@ccah-alliance.org, 831-430-2634</v>
      </c>
      <c r="T574" s="26"/>
    </row>
    <row r="575" spans="1:20" ht="30" x14ac:dyDescent="0.25">
      <c r="A575" s="27" t="str">
        <f>IF(AND(Table4[[#This Row],[Plan Code]]&lt;&gt;"",Table4[[#This Row],[Reporting Quarter]]&lt;&gt;"",Table4[[#This Row],[Reporting Year]]&lt;&gt;""),(_xlfn.CONCAT(ROW()-2,"_",Table4[[#This Row],[Plan Code]],"_",Table4[[#This Row],[Column1]],"_",Table4[[#This Row],[Reporting Quarter]],"_",RIGHT(Table4[[#This Row],[Reporting Year]],2))),"")</f>
        <v/>
      </c>
      <c r="B575" s="30"/>
      <c r="C575" s="27" t="str">
        <f>IF(Table4[[#This Row],[Plan Code]]&lt;&gt;"",(VLOOKUP(Table4[[#This Row],[Plan Code]],Table2[#All],2,TRUE)),"")</f>
        <v/>
      </c>
      <c r="D575" s="27" t="str">
        <f>IF(Table4[[#This Row],[Plan Code]]&lt;&gt;"",(VLOOKUP(Table4[[#This Row],[Plan Code]],Table2[#All],3,TRUE)),"")</f>
        <v/>
      </c>
      <c r="E575" s="30"/>
      <c r="F575" s="30"/>
      <c r="G575" s="31"/>
      <c r="H575" s="31"/>
      <c r="I575" s="31"/>
      <c r="J575" s="31"/>
      <c r="K575" s="31"/>
      <c r="L575" s="31"/>
      <c r="M575" s="31"/>
      <c r="N575" s="31"/>
      <c r="O575" s="31"/>
      <c r="P575" s="31"/>
      <c r="Q575" s="31"/>
      <c r="R575" s="42"/>
      <c r="S575" s="41" t="str">
        <f>_xlfn.CONCAT('Contact Info'!$B$3, ", ", 'Contact Info'!$B$4, ", ", 'Contact Info'!$B$5,", ", 'Contact Info'!$B$6)</f>
        <v>Lisa Heffner, Contracts Manager, lheffner@ccah-alliance.org, 831-430-2634</v>
      </c>
      <c r="T575" s="26"/>
    </row>
    <row r="576" spans="1:20" ht="30" x14ac:dyDescent="0.25">
      <c r="A576" s="27" t="str">
        <f>IF(AND(Table4[[#This Row],[Plan Code]]&lt;&gt;"",Table4[[#This Row],[Reporting Quarter]]&lt;&gt;"",Table4[[#This Row],[Reporting Year]]&lt;&gt;""),(_xlfn.CONCAT(ROW()-2,"_",Table4[[#This Row],[Plan Code]],"_",Table4[[#This Row],[Column1]],"_",Table4[[#This Row],[Reporting Quarter]],"_",RIGHT(Table4[[#This Row],[Reporting Year]],2))),"")</f>
        <v/>
      </c>
      <c r="B576" s="30"/>
      <c r="C576" s="27" t="str">
        <f>IF(Table4[[#This Row],[Plan Code]]&lt;&gt;"",(VLOOKUP(Table4[[#This Row],[Plan Code]],Table2[#All],2,TRUE)),"")</f>
        <v/>
      </c>
      <c r="D576" s="27" t="str">
        <f>IF(Table4[[#This Row],[Plan Code]]&lt;&gt;"",(VLOOKUP(Table4[[#This Row],[Plan Code]],Table2[#All],3,TRUE)),"")</f>
        <v/>
      </c>
      <c r="E576" s="30"/>
      <c r="F576" s="30"/>
      <c r="G576" s="31"/>
      <c r="H576" s="31"/>
      <c r="I576" s="31"/>
      <c r="J576" s="31"/>
      <c r="K576" s="31"/>
      <c r="L576" s="31"/>
      <c r="M576" s="31"/>
      <c r="N576" s="31"/>
      <c r="O576" s="31"/>
      <c r="P576" s="31"/>
      <c r="Q576" s="31"/>
      <c r="R576" s="42"/>
      <c r="S576" s="41" t="str">
        <f>_xlfn.CONCAT('Contact Info'!$B$3, ", ", 'Contact Info'!$B$4, ", ", 'Contact Info'!$B$5,", ", 'Contact Info'!$B$6)</f>
        <v>Lisa Heffner, Contracts Manager, lheffner@ccah-alliance.org, 831-430-2634</v>
      </c>
      <c r="T576" s="26"/>
    </row>
    <row r="577" spans="1:20" ht="30" x14ac:dyDescent="0.25">
      <c r="A577" s="27" t="str">
        <f>IF(AND(Table4[[#This Row],[Plan Code]]&lt;&gt;"",Table4[[#This Row],[Reporting Quarter]]&lt;&gt;"",Table4[[#This Row],[Reporting Year]]&lt;&gt;""),(_xlfn.CONCAT(ROW()-2,"_",Table4[[#This Row],[Plan Code]],"_",Table4[[#This Row],[Column1]],"_",Table4[[#This Row],[Reporting Quarter]],"_",RIGHT(Table4[[#This Row],[Reporting Year]],2))),"")</f>
        <v/>
      </c>
      <c r="B577" s="30"/>
      <c r="C577" s="27" t="str">
        <f>IF(Table4[[#This Row],[Plan Code]]&lt;&gt;"",(VLOOKUP(Table4[[#This Row],[Plan Code]],Table2[#All],2,TRUE)),"")</f>
        <v/>
      </c>
      <c r="D577" s="27" t="str">
        <f>IF(Table4[[#This Row],[Plan Code]]&lt;&gt;"",(VLOOKUP(Table4[[#This Row],[Plan Code]],Table2[#All],3,TRUE)),"")</f>
        <v/>
      </c>
      <c r="E577" s="30"/>
      <c r="F577" s="30"/>
      <c r="G577" s="31"/>
      <c r="H577" s="31"/>
      <c r="I577" s="31"/>
      <c r="J577" s="31"/>
      <c r="K577" s="31"/>
      <c r="L577" s="31"/>
      <c r="M577" s="31"/>
      <c r="N577" s="31"/>
      <c r="O577" s="31"/>
      <c r="P577" s="31"/>
      <c r="Q577" s="31"/>
      <c r="R577" s="42"/>
      <c r="S577" s="41" t="str">
        <f>_xlfn.CONCAT('Contact Info'!$B$3, ", ", 'Contact Info'!$B$4, ", ", 'Contact Info'!$B$5,", ", 'Contact Info'!$B$6)</f>
        <v>Lisa Heffner, Contracts Manager, lheffner@ccah-alliance.org, 831-430-2634</v>
      </c>
      <c r="T577" s="26"/>
    </row>
    <row r="578" spans="1:20" ht="30" x14ac:dyDescent="0.25">
      <c r="A578" s="27" t="str">
        <f>IF(AND(Table4[[#This Row],[Plan Code]]&lt;&gt;"",Table4[[#This Row],[Reporting Quarter]]&lt;&gt;"",Table4[[#This Row],[Reporting Year]]&lt;&gt;""),(_xlfn.CONCAT(ROW()-2,"_",Table4[[#This Row],[Plan Code]],"_",Table4[[#This Row],[Column1]],"_",Table4[[#This Row],[Reporting Quarter]],"_",RIGHT(Table4[[#This Row],[Reporting Year]],2))),"")</f>
        <v/>
      </c>
      <c r="B578" s="30"/>
      <c r="C578" s="27" t="str">
        <f>IF(Table4[[#This Row],[Plan Code]]&lt;&gt;"",(VLOOKUP(Table4[[#This Row],[Plan Code]],Table2[#All],2,TRUE)),"")</f>
        <v/>
      </c>
      <c r="D578" s="27" t="str">
        <f>IF(Table4[[#This Row],[Plan Code]]&lt;&gt;"",(VLOOKUP(Table4[[#This Row],[Plan Code]],Table2[#All],3,TRUE)),"")</f>
        <v/>
      </c>
      <c r="E578" s="30"/>
      <c r="F578" s="30"/>
      <c r="G578" s="31"/>
      <c r="H578" s="31"/>
      <c r="I578" s="31"/>
      <c r="J578" s="31"/>
      <c r="K578" s="31"/>
      <c r="L578" s="31"/>
      <c r="M578" s="31"/>
      <c r="N578" s="31"/>
      <c r="O578" s="31"/>
      <c r="P578" s="31"/>
      <c r="Q578" s="31"/>
      <c r="R578" s="42"/>
      <c r="S578" s="41" t="str">
        <f>_xlfn.CONCAT('Contact Info'!$B$3, ", ", 'Contact Info'!$B$4, ", ", 'Contact Info'!$B$5,", ", 'Contact Info'!$B$6)</f>
        <v>Lisa Heffner, Contracts Manager, lheffner@ccah-alliance.org, 831-430-2634</v>
      </c>
      <c r="T578" s="26"/>
    </row>
    <row r="579" spans="1:20" ht="30" x14ac:dyDescent="0.25">
      <c r="A579" s="27" t="str">
        <f>IF(AND(Table4[[#This Row],[Plan Code]]&lt;&gt;"",Table4[[#This Row],[Reporting Quarter]]&lt;&gt;"",Table4[[#This Row],[Reporting Year]]&lt;&gt;""),(_xlfn.CONCAT(ROW()-2,"_",Table4[[#This Row],[Plan Code]],"_",Table4[[#This Row],[Column1]],"_",Table4[[#This Row],[Reporting Quarter]],"_",RIGHT(Table4[[#This Row],[Reporting Year]],2))),"")</f>
        <v/>
      </c>
      <c r="B579" s="30"/>
      <c r="C579" s="27" t="str">
        <f>IF(Table4[[#This Row],[Plan Code]]&lt;&gt;"",(VLOOKUP(Table4[[#This Row],[Plan Code]],Table2[#All],2,TRUE)),"")</f>
        <v/>
      </c>
      <c r="D579" s="27" t="str">
        <f>IF(Table4[[#This Row],[Plan Code]]&lt;&gt;"",(VLOOKUP(Table4[[#This Row],[Plan Code]],Table2[#All],3,TRUE)),"")</f>
        <v/>
      </c>
      <c r="E579" s="30"/>
      <c r="F579" s="30"/>
      <c r="G579" s="31"/>
      <c r="H579" s="31"/>
      <c r="I579" s="31"/>
      <c r="J579" s="31"/>
      <c r="K579" s="31"/>
      <c r="L579" s="31"/>
      <c r="M579" s="31"/>
      <c r="N579" s="31"/>
      <c r="O579" s="31"/>
      <c r="P579" s="31"/>
      <c r="Q579" s="31"/>
      <c r="R579" s="42"/>
      <c r="S579" s="41" t="str">
        <f>_xlfn.CONCAT('Contact Info'!$B$3, ", ", 'Contact Info'!$B$4, ", ", 'Contact Info'!$B$5,", ", 'Contact Info'!$B$6)</f>
        <v>Lisa Heffner, Contracts Manager, lheffner@ccah-alliance.org, 831-430-2634</v>
      </c>
      <c r="T579" s="26"/>
    </row>
    <row r="580" spans="1:20" ht="30" x14ac:dyDescent="0.25">
      <c r="A580" s="27" t="str">
        <f>IF(AND(Table4[[#This Row],[Plan Code]]&lt;&gt;"",Table4[[#This Row],[Reporting Quarter]]&lt;&gt;"",Table4[[#This Row],[Reporting Year]]&lt;&gt;""),(_xlfn.CONCAT(ROW()-2,"_",Table4[[#This Row],[Plan Code]],"_",Table4[[#This Row],[Column1]],"_",Table4[[#This Row],[Reporting Quarter]],"_",RIGHT(Table4[[#This Row],[Reporting Year]],2))),"")</f>
        <v/>
      </c>
      <c r="B580" s="30"/>
      <c r="C580" s="27" t="str">
        <f>IF(Table4[[#This Row],[Plan Code]]&lt;&gt;"",(VLOOKUP(Table4[[#This Row],[Plan Code]],Table2[#All],2,TRUE)),"")</f>
        <v/>
      </c>
      <c r="D580" s="27" t="str">
        <f>IF(Table4[[#This Row],[Plan Code]]&lt;&gt;"",(VLOOKUP(Table4[[#This Row],[Plan Code]],Table2[#All],3,TRUE)),"")</f>
        <v/>
      </c>
      <c r="E580" s="30"/>
      <c r="F580" s="30"/>
      <c r="G580" s="31"/>
      <c r="H580" s="31"/>
      <c r="I580" s="31"/>
      <c r="J580" s="31"/>
      <c r="K580" s="31"/>
      <c r="L580" s="31"/>
      <c r="M580" s="31"/>
      <c r="N580" s="31"/>
      <c r="O580" s="31"/>
      <c r="P580" s="31"/>
      <c r="Q580" s="31"/>
      <c r="R580" s="42"/>
      <c r="S580" s="41" t="str">
        <f>_xlfn.CONCAT('Contact Info'!$B$3, ", ", 'Contact Info'!$B$4, ", ", 'Contact Info'!$B$5,", ", 'Contact Info'!$B$6)</f>
        <v>Lisa Heffner, Contracts Manager, lheffner@ccah-alliance.org, 831-430-2634</v>
      </c>
      <c r="T580" s="26"/>
    </row>
    <row r="581" spans="1:20" ht="30" x14ac:dyDescent="0.25">
      <c r="A581" s="27" t="str">
        <f>IF(AND(Table4[[#This Row],[Plan Code]]&lt;&gt;"",Table4[[#This Row],[Reporting Quarter]]&lt;&gt;"",Table4[[#This Row],[Reporting Year]]&lt;&gt;""),(_xlfn.CONCAT(ROW()-2,"_",Table4[[#This Row],[Plan Code]],"_",Table4[[#This Row],[Column1]],"_",Table4[[#This Row],[Reporting Quarter]],"_",RIGHT(Table4[[#This Row],[Reporting Year]],2))),"")</f>
        <v/>
      </c>
      <c r="B581" s="30"/>
      <c r="C581" s="27" t="str">
        <f>IF(Table4[[#This Row],[Plan Code]]&lt;&gt;"",(VLOOKUP(Table4[[#This Row],[Plan Code]],Table2[#All],2,TRUE)),"")</f>
        <v/>
      </c>
      <c r="D581" s="27" t="str">
        <f>IF(Table4[[#This Row],[Plan Code]]&lt;&gt;"",(VLOOKUP(Table4[[#This Row],[Plan Code]],Table2[#All],3,TRUE)),"")</f>
        <v/>
      </c>
      <c r="E581" s="30"/>
      <c r="F581" s="30"/>
      <c r="G581" s="31"/>
      <c r="H581" s="31"/>
      <c r="I581" s="31"/>
      <c r="J581" s="31"/>
      <c r="K581" s="31"/>
      <c r="L581" s="31"/>
      <c r="M581" s="31"/>
      <c r="N581" s="31"/>
      <c r="O581" s="31"/>
      <c r="P581" s="31"/>
      <c r="Q581" s="31"/>
      <c r="R581" s="42"/>
      <c r="S581" s="41" t="str">
        <f>_xlfn.CONCAT('Contact Info'!$B$3, ", ", 'Contact Info'!$B$4, ", ", 'Contact Info'!$B$5,", ", 'Contact Info'!$B$6)</f>
        <v>Lisa Heffner, Contracts Manager, lheffner@ccah-alliance.org, 831-430-2634</v>
      </c>
      <c r="T581" s="26"/>
    </row>
    <row r="582" spans="1:20" ht="30" x14ac:dyDescent="0.25">
      <c r="A582" s="27" t="str">
        <f>IF(AND(Table4[[#This Row],[Plan Code]]&lt;&gt;"",Table4[[#This Row],[Reporting Quarter]]&lt;&gt;"",Table4[[#This Row],[Reporting Year]]&lt;&gt;""),(_xlfn.CONCAT(ROW()-2,"_",Table4[[#This Row],[Plan Code]],"_",Table4[[#This Row],[Column1]],"_",Table4[[#This Row],[Reporting Quarter]],"_",RIGHT(Table4[[#This Row],[Reporting Year]],2))),"")</f>
        <v/>
      </c>
      <c r="B582" s="30"/>
      <c r="C582" s="27" t="str">
        <f>IF(Table4[[#This Row],[Plan Code]]&lt;&gt;"",(VLOOKUP(Table4[[#This Row],[Plan Code]],Table2[#All],2,TRUE)),"")</f>
        <v/>
      </c>
      <c r="D582" s="27" t="str">
        <f>IF(Table4[[#This Row],[Plan Code]]&lt;&gt;"",(VLOOKUP(Table4[[#This Row],[Plan Code]],Table2[#All],3,TRUE)),"")</f>
        <v/>
      </c>
      <c r="E582" s="30"/>
      <c r="F582" s="30"/>
      <c r="G582" s="31"/>
      <c r="H582" s="31"/>
      <c r="I582" s="31"/>
      <c r="J582" s="31"/>
      <c r="K582" s="31"/>
      <c r="L582" s="31"/>
      <c r="M582" s="31"/>
      <c r="N582" s="31"/>
      <c r="O582" s="31"/>
      <c r="P582" s="31"/>
      <c r="Q582" s="31"/>
      <c r="R582" s="42"/>
      <c r="S582" s="41" t="str">
        <f>_xlfn.CONCAT('Contact Info'!$B$3, ", ", 'Contact Info'!$B$4, ", ", 'Contact Info'!$B$5,", ", 'Contact Info'!$B$6)</f>
        <v>Lisa Heffner, Contracts Manager, lheffner@ccah-alliance.org, 831-430-2634</v>
      </c>
      <c r="T582" s="26"/>
    </row>
    <row r="583" spans="1:20" ht="30" x14ac:dyDescent="0.25">
      <c r="A583" s="27" t="str">
        <f>IF(AND(Table4[[#This Row],[Plan Code]]&lt;&gt;"",Table4[[#This Row],[Reporting Quarter]]&lt;&gt;"",Table4[[#This Row],[Reporting Year]]&lt;&gt;""),(_xlfn.CONCAT(ROW()-2,"_",Table4[[#This Row],[Plan Code]],"_",Table4[[#This Row],[Column1]],"_",Table4[[#This Row],[Reporting Quarter]],"_",RIGHT(Table4[[#This Row],[Reporting Year]],2))),"")</f>
        <v/>
      </c>
      <c r="B583" s="30"/>
      <c r="C583" s="27" t="str">
        <f>IF(Table4[[#This Row],[Plan Code]]&lt;&gt;"",(VLOOKUP(Table4[[#This Row],[Plan Code]],Table2[#All],2,TRUE)),"")</f>
        <v/>
      </c>
      <c r="D583" s="27" t="str">
        <f>IF(Table4[[#This Row],[Plan Code]]&lt;&gt;"",(VLOOKUP(Table4[[#This Row],[Plan Code]],Table2[#All],3,TRUE)),"")</f>
        <v/>
      </c>
      <c r="E583" s="30"/>
      <c r="F583" s="30"/>
      <c r="G583" s="31"/>
      <c r="H583" s="31"/>
      <c r="I583" s="31"/>
      <c r="J583" s="31"/>
      <c r="K583" s="31"/>
      <c r="L583" s="31"/>
      <c r="M583" s="31"/>
      <c r="N583" s="31"/>
      <c r="O583" s="31"/>
      <c r="P583" s="31"/>
      <c r="Q583" s="31"/>
      <c r="R583" s="42"/>
      <c r="S583" s="41" t="str">
        <f>_xlfn.CONCAT('Contact Info'!$B$3, ", ", 'Contact Info'!$B$4, ", ", 'Contact Info'!$B$5,", ", 'Contact Info'!$B$6)</f>
        <v>Lisa Heffner, Contracts Manager, lheffner@ccah-alliance.org, 831-430-2634</v>
      </c>
      <c r="T583" s="26"/>
    </row>
    <row r="584" spans="1:20" ht="30" x14ac:dyDescent="0.25">
      <c r="A584" s="27" t="str">
        <f>IF(AND(Table4[[#This Row],[Plan Code]]&lt;&gt;"",Table4[[#This Row],[Reporting Quarter]]&lt;&gt;"",Table4[[#This Row],[Reporting Year]]&lt;&gt;""),(_xlfn.CONCAT(ROW()-2,"_",Table4[[#This Row],[Plan Code]],"_",Table4[[#This Row],[Column1]],"_",Table4[[#This Row],[Reporting Quarter]],"_",RIGHT(Table4[[#This Row],[Reporting Year]],2))),"")</f>
        <v/>
      </c>
      <c r="B584" s="30"/>
      <c r="C584" s="27" t="str">
        <f>IF(Table4[[#This Row],[Plan Code]]&lt;&gt;"",(VLOOKUP(Table4[[#This Row],[Plan Code]],Table2[#All],2,TRUE)),"")</f>
        <v/>
      </c>
      <c r="D584" s="27" t="str">
        <f>IF(Table4[[#This Row],[Plan Code]]&lt;&gt;"",(VLOOKUP(Table4[[#This Row],[Plan Code]],Table2[#All],3,TRUE)),"")</f>
        <v/>
      </c>
      <c r="E584" s="30"/>
      <c r="F584" s="30"/>
      <c r="G584" s="31"/>
      <c r="H584" s="31"/>
      <c r="I584" s="31"/>
      <c r="J584" s="31"/>
      <c r="K584" s="31"/>
      <c r="L584" s="31"/>
      <c r="M584" s="31"/>
      <c r="N584" s="31"/>
      <c r="O584" s="31"/>
      <c r="P584" s="31"/>
      <c r="Q584" s="31"/>
      <c r="R584" s="42"/>
      <c r="S584" s="41" t="str">
        <f>_xlfn.CONCAT('Contact Info'!$B$3, ", ", 'Contact Info'!$B$4, ", ", 'Contact Info'!$B$5,", ", 'Contact Info'!$B$6)</f>
        <v>Lisa Heffner, Contracts Manager, lheffner@ccah-alliance.org, 831-430-2634</v>
      </c>
      <c r="T584" s="26"/>
    </row>
    <row r="585" spans="1:20" ht="30" x14ac:dyDescent="0.25">
      <c r="A585" s="27" t="str">
        <f>IF(AND(Table4[[#This Row],[Plan Code]]&lt;&gt;"",Table4[[#This Row],[Reporting Quarter]]&lt;&gt;"",Table4[[#This Row],[Reporting Year]]&lt;&gt;""),(_xlfn.CONCAT(ROW()-2,"_",Table4[[#This Row],[Plan Code]],"_",Table4[[#This Row],[Column1]],"_",Table4[[#This Row],[Reporting Quarter]],"_",RIGHT(Table4[[#This Row],[Reporting Year]],2))),"")</f>
        <v/>
      </c>
      <c r="B585" s="30"/>
      <c r="C585" s="27" t="str">
        <f>IF(Table4[[#This Row],[Plan Code]]&lt;&gt;"",(VLOOKUP(Table4[[#This Row],[Plan Code]],Table2[#All],2,TRUE)),"")</f>
        <v/>
      </c>
      <c r="D585" s="27" t="str">
        <f>IF(Table4[[#This Row],[Plan Code]]&lt;&gt;"",(VLOOKUP(Table4[[#This Row],[Plan Code]],Table2[#All],3,TRUE)),"")</f>
        <v/>
      </c>
      <c r="E585" s="30"/>
      <c r="F585" s="30"/>
      <c r="G585" s="31"/>
      <c r="H585" s="31"/>
      <c r="I585" s="31"/>
      <c r="J585" s="31"/>
      <c r="K585" s="31"/>
      <c r="L585" s="31"/>
      <c r="M585" s="31"/>
      <c r="N585" s="31"/>
      <c r="O585" s="31"/>
      <c r="P585" s="31"/>
      <c r="Q585" s="31"/>
      <c r="R585" s="42"/>
      <c r="S585" s="41" t="str">
        <f>_xlfn.CONCAT('Contact Info'!$B$3, ", ", 'Contact Info'!$B$4, ", ", 'Contact Info'!$B$5,", ", 'Contact Info'!$B$6)</f>
        <v>Lisa Heffner, Contracts Manager, lheffner@ccah-alliance.org, 831-430-2634</v>
      </c>
      <c r="T585" s="26"/>
    </row>
    <row r="586" spans="1:20" ht="30" x14ac:dyDescent="0.25">
      <c r="A586" s="27" t="str">
        <f>IF(AND(Table4[[#This Row],[Plan Code]]&lt;&gt;"",Table4[[#This Row],[Reporting Quarter]]&lt;&gt;"",Table4[[#This Row],[Reporting Year]]&lt;&gt;""),(_xlfn.CONCAT(ROW()-2,"_",Table4[[#This Row],[Plan Code]],"_",Table4[[#This Row],[Column1]],"_",Table4[[#This Row],[Reporting Quarter]],"_",RIGHT(Table4[[#This Row],[Reporting Year]],2))),"")</f>
        <v/>
      </c>
      <c r="B586" s="30"/>
      <c r="C586" s="27" t="str">
        <f>IF(Table4[[#This Row],[Plan Code]]&lt;&gt;"",(VLOOKUP(Table4[[#This Row],[Plan Code]],Table2[#All],2,TRUE)),"")</f>
        <v/>
      </c>
      <c r="D586" s="27" t="str">
        <f>IF(Table4[[#This Row],[Plan Code]]&lt;&gt;"",(VLOOKUP(Table4[[#This Row],[Plan Code]],Table2[#All],3,TRUE)),"")</f>
        <v/>
      </c>
      <c r="E586" s="30"/>
      <c r="F586" s="30"/>
      <c r="G586" s="31"/>
      <c r="H586" s="31"/>
      <c r="I586" s="31"/>
      <c r="J586" s="31"/>
      <c r="K586" s="31"/>
      <c r="L586" s="31"/>
      <c r="M586" s="31"/>
      <c r="N586" s="31"/>
      <c r="O586" s="31"/>
      <c r="P586" s="31"/>
      <c r="Q586" s="31"/>
      <c r="R586" s="42"/>
      <c r="S586" s="41" t="str">
        <f>_xlfn.CONCAT('Contact Info'!$B$3, ", ", 'Contact Info'!$B$4, ", ", 'Contact Info'!$B$5,", ", 'Contact Info'!$B$6)</f>
        <v>Lisa Heffner, Contracts Manager, lheffner@ccah-alliance.org, 831-430-2634</v>
      </c>
      <c r="T586" s="26"/>
    </row>
    <row r="587" spans="1:20" ht="30" x14ac:dyDescent="0.25">
      <c r="A587" s="27" t="str">
        <f>IF(AND(Table4[[#This Row],[Plan Code]]&lt;&gt;"",Table4[[#This Row],[Reporting Quarter]]&lt;&gt;"",Table4[[#This Row],[Reporting Year]]&lt;&gt;""),(_xlfn.CONCAT(ROW()-2,"_",Table4[[#This Row],[Plan Code]],"_",Table4[[#This Row],[Column1]],"_",Table4[[#This Row],[Reporting Quarter]],"_",RIGHT(Table4[[#This Row],[Reporting Year]],2))),"")</f>
        <v/>
      </c>
      <c r="B587" s="30"/>
      <c r="C587" s="27" t="str">
        <f>IF(Table4[[#This Row],[Plan Code]]&lt;&gt;"",(VLOOKUP(Table4[[#This Row],[Plan Code]],Table2[#All],2,TRUE)),"")</f>
        <v/>
      </c>
      <c r="D587" s="27" t="str">
        <f>IF(Table4[[#This Row],[Plan Code]]&lt;&gt;"",(VLOOKUP(Table4[[#This Row],[Plan Code]],Table2[#All],3,TRUE)),"")</f>
        <v/>
      </c>
      <c r="E587" s="30"/>
      <c r="F587" s="30"/>
      <c r="G587" s="31"/>
      <c r="H587" s="31"/>
      <c r="I587" s="31"/>
      <c r="J587" s="31"/>
      <c r="K587" s="31"/>
      <c r="L587" s="31"/>
      <c r="M587" s="31"/>
      <c r="N587" s="31"/>
      <c r="O587" s="31"/>
      <c r="P587" s="31"/>
      <c r="Q587" s="31"/>
      <c r="R587" s="42"/>
      <c r="S587" s="41" t="str">
        <f>_xlfn.CONCAT('Contact Info'!$B$3, ", ", 'Contact Info'!$B$4, ", ", 'Contact Info'!$B$5,", ", 'Contact Info'!$B$6)</f>
        <v>Lisa Heffner, Contracts Manager, lheffner@ccah-alliance.org, 831-430-2634</v>
      </c>
      <c r="T587" s="26"/>
    </row>
    <row r="588" spans="1:20" ht="30" x14ac:dyDescent="0.25">
      <c r="A588" s="27" t="str">
        <f>IF(AND(Table4[[#This Row],[Plan Code]]&lt;&gt;"",Table4[[#This Row],[Reporting Quarter]]&lt;&gt;"",Table4[[#This Row],[Reporting Year]]&lt;&gt;""),(_xlfn.CONCAT(ROW()-2,"_",Table4[[#This Row],[Plan Code]],"_",Table4[[#This Row],[Column1]],"_",Table4[[#This Row],[Reporting Quarter]],"_",RIGHT(Table4[[#This Row],[Reporting Year]],2))),"")</f>
        <v/>
      </c>
      <c r="B588" s="30"/>
      <c r="C588" s="27" t="str">
        <f>IF(Table4[[#This Row],[Plan Code]]&lt;&gt;"",(VLOOKUP(Table4[[#This Row],[Plan Code]],Table2[#All],2,TRUE)),"")</f>
        <v/>
      </c>
      <c r="D588" s="27" t="str">
        <f>IF(Table4[[#This Row],[Plan Code]]&lt;&gt;"",(VLOOKUP(Table4[[#This Row],[Plan Code]],Table2[#All],3,TRUE)),"")</f>
        <v/>
      </c>
      <c r="E588" s="30"/>
      <c r="F588" s="30"/>
      <c r="G588" s="31"/>
      <c r="H588" s="31"/>
      <c r="I588" s="31"/>
      <c r="J588" s="31"/>
      <c r="K588" s="31"/>
      <c r="L588" s="31"/>
      <c r="M588" s="31"/>
      <c r="N588" s="31"/>
      <c r="O588" s="31"/>
      <c r="P588" s="31"/>
      <c r="Q588" s="31"/>
      <c r="R588" s="42"/>
      <c r="S588" s="41" t="str">
        <f>_xlfn.CONCAT('Contact Info'!$B$3, ", ", 'Contact Info'!$B$4, ", ", 'Contact Info'!$B$5,", ", 'Contact Info'!$B$6)</f>
        <v>Lisa Heffner, Contracts Manager, lheffner@ccah-alliance.org, 831-430-2634</v>
      </c>
      <c r="T588" s="26"/>
    </row>
    <row r="589" spans="1:20" ht="30" x14ac:dyDescent="0.25">
      <c r="A589" s="27" t="str">
        <f>IF(AND(Table4[[#This Row],[Plan Code]]&lt;&gt;"",Table4[[#This Row],[Reporting Quarter]]&lt;&gt;"",Table4[[#This Row],[Reporting Year]]&lt;&gt;""),(_xlfn.CONCAT(ROW()-2,"_",Table4[[#This Row],[Plan Code]],"_",Table4[[#This Row],[Column1]],"_",Table4[[#This Row],[Reporting Quarter]],"_",RIGHT(Table4[[#This Row],[Reporting Year]],2))),"")</f>
        <v/>
      </c>
      <c r="B589" s="30"/>
      <c r="C589" s="27" t="str">
        <f>IF(Table4[[#This Row],[Plan Code]]&lt;&gt;"",(VLOOKUP(Table4[[#This Row],[Plan Code]],Table2[#All],2,TRUE)),"")</f>
        <v/>
      </c>
      <c r="D589" s="27" t="str">
        <f>IF(Table4[[#This Row],[Plan Code]]&lt;&gt;"",(VLOOKUP(Table4[[#This Row],[Plan Code]],Table2[#All],3,TRUE)),"")</f>
        <v/>
      </c>
      <c r="E589" s="30"/>
      <c r="F589" s="30"/>
      <c r="G589" s="31"/>
      <c r="H589" s="31"/>
      <c r="I589" s="31"/>
      <c r="J589" s="31"/>
      <c r="K589" s="31"/>
      <c r="L589" s="31"/>
      <c r="M589" s="31"/>
      <c r="N589" s="31"/>
      <c r="O589" s="31"/>
      <c r="P589" s="31"/>
      <c r="Q589" s="31"/>
      <c r="R589" s="42"/>
      <c r="S589" s="41" t="str">
        <f>_xlfn.CONCAT('Contact Info'!$B$3, ", ", 'Contact Info'!$B$4, ", ", 'Contact Info'!$B$5,", ", 'Contact Info'!$B$6)</f>
        <v>Lisa Heffner, Contracts Manager, lheffner@ccah-alliance.org, 831-430-2634</v>
      </c>
      <c r="T589" s="26"/>
    </row>
    <row r="590" spans="1:20" ht="30" x14ac:dyDescent="0.25">
      <c r="A590" s="27" t="str">
        <f>IF(AND(Table4[[#This Row],[Plan Code]]&lt;&gt;"",Table4[[#This Row],[Reporting Quarter]]&lt;&gt;"",Table4[[#This Row],[Reporting Year]]&lt;&gt;""),(_xlfn.CONCAT(ROW()-2,"_",Table4[[#This Row],[Plan Code]],"_",Table4[[#This Row],[Column1]],"_",Table4[[#This Row],[Reporting Quarter]],"_",RIGHT(Table4[[#This Row],[Reporting Year]],2))),"")</f>
        <v/>
      </c>
      <c r="B590" s="30"/>
      <c r="C590" s="27" t="str">
        <f>IF(Table4[[#This Row],[Plan Code]]&lt;&gt;"",(VLOOKUP(Table4[[#This Row],[Plan Code]],Table2[#All],2,TRUE)),"")</f>
        <v/>
      </c>
      <c r="D590" s="27" t="str">
        <f>IF(Table4[[#This Row],[Plan Code]]&lt;&gt;"",(VLOOKUP(Table4[[#This Row],[Plan Code]],Table2[#All],3,TRUE)),"")</f>
        <v/>
      </c>
      <c r="E590" s="30"/>
      <c r="F590" s="30"/>
      <c r="G590" s="31"/>
      <c r="H590" s="31"/>
      <c r="I590" s="31"/>
      <c r="J590" s="31"/>
      <c r="K590" s="31"/>
      <c r="L590" s="31"/>
      <c r="M590" s="31"/>
      <c r="N590" s="31"/>
      <c r="O590" s="31"/>
      <c r="P590" s="31"/>
      <c r="Q590" s="31"/>
      <c r="R590" s="42"/>
      <c r="S590" s="41" t="str">
        <f>_xlfn.CONCAT('Contact Info'!$B$3, ", ", 'Contact Info'!$B$4, ", ", 'Contact Info'!$B$5,", ", 'Contact Info'!$B$6)</f>
        <v>Lisa Heffner, Contracts Manager, lheffner@ccah-alliance.org, 831-430-2634</v>
      </c>
      <c r="T590" s="26"/>
    </row>
    <row r="591" spans="1:20" ht="30" x14ac:dyDescent="0.25">
      <c r="A591" s="27" t="str">
        <f>IF(AND(Table4[[#This Row],[Plan Code]]&lt;&gt;"",Table4[[#This Row],[Reporting Quarter]]&lt;&gt;"",Table4[[#This Row],[Reporting Year]]&lt;&gt;""),(_xlfn.CONCAT(ROW()-2,"_",Table4[[#This Row],[Plan Code]],"_",Table4[[#This Row],[Column1]],"_",Table4[[#This Row],[Reporting Quarter]],"_",RIGHT(Table4[[#This Row],[Reporting Year]],2))),"")</f>
        <v/>
      </c>
      <c r="B591" s="30"/>
      <c r="C591" s="27" t="str">
        <f>IF(Table4[[#This Row],[Plan Code]]&lt;&gt;"",(VLOOKUP(Table4[[#This Row],[Plan Code]],Table2[#All],2,TRUE)),"")</f>
        <v/>
      </c>
      <c r="D591" s="27" t="str">
        <f>IF(Table4[[#This Row],[Plan Code]]&lt;&gt;"",(VLOOKUP(Table4[[#This Row],[Plan Code]],Table2[#All],3,TRUE)),"")</f>
        <v/>
      </c>
      <c r="E591" s="30"/>
      <c r="F591" s="30"/>
      <c r="G591" s="31"/>
      <c r="H591" s="31"/>
      <c r="I591" s="31"/>
      <c r="J591" s="31"/>
      <c r="K591" s="31"/>
      <c r="L591" s="31"/>
      <c r="M591" s="31"/>
      <c r="N591" s="31"/>
      <c r="O591" s="31"/>
      <c r="P591" s="31"/>
      <c r="Q591" s="31"/>
      <c r="R591" s="42"/>
      <c r="S591" s="41" t="str">
        <f>_xlfn.CONCAT('Contact Info'!$B$3, ", ", 'Contact Info'!$B$4, ", ", 'Contact Info'!$B$5,", ", 'Contact Info'!$B$6)</f>
        <v>Lisa Heffner, Contracts Manager, lheffner@ccah-alliance.org, 831-430-2634</v>
      </c>
      <c r="T591" s="26"/>
    </row>
    <row r="592" spans="1:20" ht="30" x14ac:dyDescent="0.25">
      <c r="A592" s="27" t="str">
        <f>IF(AND(Table4[[#This Row],[Plan Code]]&lt;&gt;"",Table4[[#This Row],[Reporting Quarter]]&lt;&gt;"",Table4[[#This Row],[Reporting Year]]&lt;&gt;""),(_xlfn.CONCAT(ROW()-2,"_",Table4[[#This Row],[Plan Code]],"_",Table4[[#This Row],[Column1]],"_",Table4[[#This Row],[Reporting Quarter]],"_",RIGHT(Table4[[#This Row],[Reporting Year]],2))),"")</f>
        <v/>
      </c>
      <c r="B592" s="30"/>
      <c r="C592" s="27" t="str">
        <f>IF(Table4[[#This Row],[Plan Code]]&lt;&gt;"",(VLOOKUP(Table4[[#This Row],[Plan Code]],Table2[#All],2,TRUE)),"")</f>
        <v/>
      </c>
      <c r="D592" s="27" t="str">
        <f>IF(Table4[[#This Row],[Plan Code]]&lt;&gt;"",(VLOOKUP(Table4[[#This Row],[Plan Code]],Table2[#All],3,TRUE)),"")</f>
        <v/>
      </c>
      <c r="E592" s="30"/>
      <c r="F592" s="30"/>
      <c r="G592" s="31"/>
      <c r="H592" s="31"/>
      <c r="I592" s="31"/>
      <c r="J592" s="31"/>
      <c r="K592" s="31"/>
      <c r="L592" s="31"/>
      <c r="M592" s="31"/>
      <c r="N592" s="31"/>
      <c r="O592" s="31"/>
      <c r="P592" s="31"/>
      <c r="Q592" s="31"/>
      <c r="R592" s="42"/>
      <c r="S592" s="41" t="str">
        <f>_xlfn.CONCAT('Contact Info'!$B$3, ", ", 'Contact Info'!$B$4, ", ", 'Contact Info'!$B$5,", ", 'Contact Info'!$B$6)</f>
        <v>Lisa Heffner, Contracts Manager, lheffner@ccah-alliance.org, 831-430-2634</v>
      </c>
      <c r="T592" s="26"/>
    </row>
    <row r="593" spans="1:20" ht="30" x14ac:dyDescent="0.25">
      <c r="A593" s="27" t="str">
        <f>IF(AND(Table4[[#This Row],[Plan Code]]&lt;&gt;"",Table4[[#This Row],[Reporting Quarter]]&lt;&gt;"",Table4[[#This Row],[Reporting Year]]&lt;&gt;""),(_xlfn.CONCAT(ROW()-2,"_",Table4[[#This Row],[Plan Code]],"_",Table4[[#This Row],[Column1]],"_",Table4[[#This Row],[Reporting Quarter]],"_",RIGHT(Table4[[#This Row],[Reporting Year]],2))),"")</f>
        <v/>
      </c>
      <c r="B593" s="30"/>
      <c r="C593" s="27" t="str">
        <f>IF(Table4[[#This Row],[Plan Code]]&lt;&gt;"",(VLOOKUP(Table4[[#This Row],[Plan Code]],Table2[#All],2,TRUE)),"")</f>
        <v/>
      </c>
      <c r="D593" s="27" t="str">
        <f>IF(Table4[[#This Row],[Plan Code]]&lt;&gt;"",(VLOOKUP(Table4[[#This Row],[Plan Code]],Table2[#All],3,TRUE)),"")</f>
        <v/>
      </c>
      <c r="E593" s="30"/>
      <c r="F593" s="30"/>
      <c r="G593" s="31"/>
      <c r="H593" s="31"/>
      <c r="I593" s="31"/>
      <c r="J593" s="31"/>
      <c r="K593" s="31"/>
      <c r="L593" s="31"/>
      <c r="M593" s="31"/>
      <c r="N593" s="31"/>
      <c r="O593" s="31"/>
      <c r="P593" s="31"/>
      <c r="Q593" s="31"/>
      <c r="R593" s="42"/>
      <c r="S593" s="41" t="str">
        <f>_xlfn.CONCAT('Contact Info'!$B$3, ", ", 'Contact Info'!$B$4, ", ", 'Contact Info'!$B$5,", ", 'Contact Info'!$B$6)</f>
        <v>Lisa Heffner, Contracts Manager, lheffner@ccah-alliance.org, 831-430-2634</v>
      </c>
      <c r="T593" s="26"/>
    </row>
    <row r="594" spans="1:20" ht="30" x14ac:dyDescent="0.25">
      <c r="A594" s="27" t="str">
        <f>IF(AND(Table4[[#This Row],[Plan Code]]&lt;&gt;"",Table4[[#This Row],[Reporting Quarter]]&lt;&gt;"",Table4[[#This Row],[Reporting Year]]&lt;&gt;""),(_xlfn.CONCAT(ROW()-2,"_",Table4[[#This Row],[Plan Code]],"_",Table4[[#This Row],[Column1]],"_",Table4[[#This Row],[Reporting Quarter]],"_",RIGHT(Table4[[#This Row],[Reporting Year]],2))),"")</f>
        <v/>
      </c>
      <c r="B594" s="30"/>
      <c r="C594" s="27" t="str">
        <f>IF(Table4[[#This Row],[Plan Code]]&lt;&gt;"",(VLOOKUP(Table4[[#This Row],[Plan Code]],Table2[#All],2,TRUE)),"")</f>
        <v/>
      </c>
      <c r="D594" s="27" t="str">
        <f>IF(Table4[[#This Row],[Plan Code]]&lt;&gt;"",(VLOOKUP(Table4[[#This Row],[Plan Code]],Table2[#All],3,TRUE)),"")</f>
        <v/>
      </c>
      <c r="E594" s="30"/>
      <c r="F594" s="30"/>
      <c r="G594" s="31"/>
      <c r="H594" s="31"/>
      <c r="I594" s="31"/>
      <c r="J594" s="31"/>
      <c r="K594" s="31"/>
      <c r="L594" s="31"/>
      <c r="M594" s="31"/>
      <c r="N594" s="31"/>
      <c r="O594" s="31"/>
      <c r="P594" s="31"/>
      <c r="Q594" s="31"/>
      <c r="R594" s="42"/>
      <c r="S594" s="41" t="str">
        <f>_xlfn.CONCAT('Contact Info'!$B$3, ", ", 'Contact Info'!$B$4, ", ", 'Contact Info'!$B$5,", ", 'Contact Info'!$B$6)</f>
        <v>Lisa Heffner, Contracts Manager, lheffner@ccah-alliance.org, 831-430-2634</v>
      </c>
      <c r="T594" s="26"/>
    </row>
    <row r="595" spans="1:20" ht="30" x14ac:dyDescent="0.25">
      <c r="A595" s="27" t="str">
        <f>IF(AND(Table4[[#This Row],[Plan Code]]&lt;&gt;"",Table4[[#This Row],[Reporting Quarter]]&lt;&gt;"",Table4[[#This Row],[Reporting Year]]&lt;&gt;""),(_xlfn.CONCAT(ROW()-2,"_",Table4[[#This Row],[Plan Code]],"_",Table4[[#This Row],[Column1]],"_",Table4[[#This Row],[Reporting Quarter]],"_",RIGHT(Table4[[#This Row],[Reporting Year]],2))),"")</f>
        <v/>
      </c>
      <c r="B595" s="30"/>
      <c r="C595" s="27" t="str">
        <f>IF(Table4[[#This Row],[Plan Code]]&lt;&gt;"",(VLOOKUP(Table4[[#This Row],[Plan Code]],Table2[#All],2,TRUE)),"")</f>
        <v/>
      </c>
      <c r="D595" s="27" t="str">
        <f>IF(Table4[[#This Row],[Plan Code]]&lt;&gt;"",(VLOOKUP(Table4[[#This Row],[Plan Code]],Table2[#All],3,TRUE)),"")</f>
        <v/>
      </c>
      <c r="E595" s="30"/>
      <c r="F595" s="30"/>
      <c r="G595" s="31"/>
      <c r="H595" s="31"/>
      <c r="I595" s="31"/>
      <c r="J595" s="31"/>
      <c r="K595" s="31"/>
      <c r="L595" s="31"/>
      <c r="M595" s="31"/>
      <c r="N595" s="31"/>
      <c r="O595" s="31"/>
      <c r="P595" s="31"/>
      <c r="Q595" s="31"/>
      <c r="R595" s="42"/>
      <c r="S595" s="41" t="str">
        <f>_xlfn.CONCAT('Contact Info'!$B$3, ", ", 'Contact Info'!$B$4, ", ", 'Contact Info'!$B$5,", ", 'Contact Info'!$B$6)</f>
        <v>Lisa Heffner, Contracts Manager, lheffner@ccah-alliance.org, 831-430-2634</v>
      </c>
      <c r="T595" s="26"/>
    </row>
    <row r="596" spans="1:20" ht="30" x14ac:dyDescent="0.25">
      <c r="A596" s="27" t="str">
        <f>IF(AND(Table4[[#This Row],[Plan Code]]&lt;&gt;"",Table4[[#This Row],[Reporting Quarter]]&lt;&gt;"",Table4[[#This Row],[Reporting Year]]&lt;&gt;""),(_xlfn.CONCAT(ROW()-2,"_",Table4[[#This Row],[Plan Code]],"_",Table4[[#This Row],[Column1]],"_",Table4[[#This Row],[Reporting Quarter]],"_",RIGHT(Table4[[#This Row],[Reporting Year]],2))),"")</f>
        <v/>
      </c>
      <c r="B596" s="30"/>
      <c r="C596" s="27" t="str">
        <f>IF(Table4[[#This Row],[Plan Code]]&lt;&gt;"",(VLOOKUP(Table4[[#This Row],[Plan Code]],Table2[#All],2,TRUE)),"")</f>
        <v/>
      </c>
      <c r="D596" s="27" t="str">
        <f>IF(Table4[[#This Row],[Plan Code]]&lt;&gt;"",(VLOOKUP(Table4[[#This Row],[Plan Code]],Table2[#All],3,TRUE)),"")</f>
        <v/>
      </c>
      <c r="E596" s="30"/>
      <c r="F596" s="30"/>
      <c r="G596" s="31"/>
      <c r="H596" s="31"/>
      <c r="I596" s="31"/>
      <c r="J596" s="31"/>
      <c r="K596" s="31"/>
      <c r="L596" s="31"/>
      <c r="M596" s="31"/>
      <c r="N596" s="31"/>
      <c r="O596" s="31"/>
      <c r="P596" s="31"/>
      <c r="Q596" s="31"/>
      <c r="R596" s="42"/>
      <c r="S596" s="41" t="str">
        <f>_xlfn.CONCAT('Contact Info'!$B$3, ", ", 'Contact Info'!$B$4, ", ", 'Contact Info'!$B$5,", ", 'Contact Info'!$B$6)</f>
        <v>Lisa Heffner, Contracts Manager, lheffner@ccah-alliance.org, 831-430-2634</v>
      </c>
      <c r="T596" s="26"/>
    </row>
    <row r="597" spans="1:20" ht="30" x14ac:dyDescent="0.25">
      <c r="A597" s="27" t="str">
        <f>IF(AND(Table4[[#This Row],[Plan Code]]&lt;&gt;"",Table4[[#This Row],[Reporting Quarter]]&lt;&gt;"",Table4[[#This Row],[Reporting Year]]&lt;&gt;""),(_xlfn.CONCAT(ROW()-2,"_",Table4[[#This Row],[Plan Code]],"_",Table4[[#This Row],[Column1]],"_",Table4[[#This Row],[Reporting Quarter]],"_",RIGHT(Table4[[#This Row],[Reporting Year]],2))),"")</f>
        <v/>
      </c>
      <c r="B597" s="30"/>
      <c r="C597" s="27" t="str">
        <f>IF(Table4[[#This Row],[Plan Code]]&lt;&gt;"",(VLOOKUP(Table4[[#This Row],[Plan Code]],Table2[#All],2,TRUE)),"")</f>
        <v/>
      </c>
      <c r="D597" s="27" t="str">
        <f>IF(Table4[[#This Row],[Plan Code]]&lt;&gt;"",(VLOOKUP(Table4[[#This Row],[Plan Code]],Table2[#All],3,TRUE)),"")</f>
        <v/>
      </c>
      <c r="E597" s="30"/>
      <c r="F597" s="30"/>
      <c r="G597" s="31"/>
      <c r="H597" s="31"/>
      <c r="I597" s="31"/>
      <c r="J597" s="31"/>
      <c r="K597" s="31"/>
      <c r="L597" s="31"/>
      <c r="M597" s="31"/>
      <c r="N597" s="31"/>
      <c r="O597" s="31"/>
      <c r="P597" s="31"/>
      <c r="Q597" s="31"/>
      <c r="R597" s="42"/>
      <c r="S597" s="41" t="str">
        <f>_xlfn.CONCAT('Contact Info'!$B$3, ", ", 'Contact Info'!$B$4, ", ", 'Contact Info'!$B$5,", ", 'Contact Info'!$B$6)</f>
        <v>Lisa Heffner, Contracts Manager, lheffner@ccah-alliance.org, 831-430-2634</v>
      </c>
      <c r="T597" s="26"/>
    </row>
    <row r="598" spans="1:20" ht="30" x14ac:dyDescent="0.25">
      <c r="A598" s="27" t="str">
        <f>IF(AND(Table4[[#This Row],[Plan Code]]&lt;&gt;"",Table4[[#This Row],[Reporting Quarter]]&lt;&gt;"",Table4[[#This Row],[Reporting Year]]&lt;&gt;""),(_xlfn.CONCAT(ROW()-2,"_",Table4[[#This Row],[Plan Code]],"_",Table4[[#This Row],[Column1]],"_",Table4[[#This Row],[Reporting Quarter]],"_",RIGHT(Table4[[#This Row],[Reporting Year]],2))),"")</f>
        <v/>
      </c>
      <c r="B598" s="30"/>
      <c r="C598" s="27" t="str">
        <f>IF(Table4[[#This Row],[Plan Code]]&lt;&gt;"",(VLOOKUP(Table4[[#This Row],[Plan Code]],Table2[#All],2,TRUE)),"")</f>
        <v/>
      </c>
      <c r="D598" s="27" t="str">
        <f>IF(Table4[[#This Row],[Plan Code]]&lt;&gt;"",(VLOOKUP(Table4[[#This Row],[Plan Code]],Table2[#All],3,TRUE)),"")</f>
        <v/>
      </c>
      <c r="E598" s="30"/>
      <c r="F598" s="30"/>
      <c r="G598" s="31"/>
      <c r="H598" s="31"/>
      <c r="I598" s="31"/>
      <c r="J598" s="31"/>
      <c r="K598" s="31"/>
      <c r="L598" s="31"/>
      <c r="M598" s="31"/>
      <c r="N598" s="31"/>
      <c r="O598" s="31"/>
      <c r="P598" s="31"/>
      <c r="Q598" s="31"/>
      <c r="R598" s="42"/>
      <c r="S598" s="41" t="str">
        <f>_xlfn.CONCAT('Contact Info'!$B$3, ", ", 'Contact Info'!$B$4, ", ", 'Contact Info'!$B$5,", ", 'Contact Info'!$B$6)</f>
        <v>Lisa Heffner, Contracts Manager, lheffner@ccah-alliance.org, 831-430-2634</v>
      </c>
      <c r="T598" s="26"/>
    </row>
    <row r="599" spans="1:20" ht="30" x14ac:dyDescent="0.25">
      <c r="A599" s="27" t="str">
        <f>IF(AND(Table4[[#This Row],[Plan Code]]&lt;&gt;"",Table4[[#This Row],[Reporting Quarter]]&lt;&gt;"",Table4[[#This Row],[Reporting Year]]&lt;&gt;""),(_xlfn.CONCAT(ROW()-2,"_",Table4[[#This Row],[Plan Code]],"_",Table4[[#This Row],[Column1]],"_",Table4[[#This Row],[Reporting Quarter]],"_",RIGHT(Table4[[#This Row],[Reporting Year]],2))),"")</f>
        <v/>
      </c>
      <c r="B599" s="30"/>
      <c r="C599" s="27" t="str">
        <f>IF(Table4[[#This Row],[Plan Code]]&lt;&gt;"",(VLOOKUP(Table4[[#This Row],[Plan Code]],Table2[#All],2,TRUE)),"")</f>
        <v/>
      </c>
      <c r="D599" s="27" t="str">
        <f>IF(Table4[[#This Row],[Plan Code]]&lt;&gt;"",(VLOOKUP(Table4[[#This Row],[Plan Code]],Table2[#All],3,TRUE)),"")</f>
        <v/>
      </c>
      <c r="E599" s="30"/>
      <c r="F599" s="30"/>
      <c r="G599" s="31"/>
      <c r="H599" s="31"/>
      <c r="I599" s="31"/>
      <c r="J599" s="31"/>
      <c r="K599" s="31"/>
      <c r="L599" s="31"/>
      <c r="M599" s="31"/>
      <c r="N599" s="31"/>
      <c r="O599" s="31"/>
      <c r="P599" s="31"/>
      <c r="Q599" s="31"/>
      <c r="R599" s="42"/>
      <c r="S599" s="41" t="str">
        <f>_xlfn.CONCAT('Contact Info'!$B$3, ", ", 'Contact Info'!$B$4, ", ", 'Contact Info'!$B$5,", ", 'Contact Info'!$B$6)</f>
        <v>Lisa Heffner, Contracts Manager, lheffner@ccah-alliance.org, 831-430-2634</v>
      </c>
      <c r="T599" s="26"/>
    </row>
    <row r="600" spans="1:20" ht="30" x14ac:dyDescent="0.25">
      <c r="A600" s="27" t="str">
        <f>IF(AND(Table4[[#This Row],[Plan Code]]&lt;&gt;"",Table4[[#This Row],[Reporting Quarter]]&lt;&gt;"",Table4[[#This Row],[Reporting Year]]&lt;&gt;""),(_xlfn.CONCAT(ROW()-2,"_",Table4[[#This Row],[Plan Code]],"_",Table4[[#This Row],[Column1]],"_",Table4[[#This Row],[Reporting Quarter]],"_",RIGHT(Table4[[#This Row],[Reporting Year]],2))),"")</f>
        <v/>
      </c>
      <c r="B600" s="30"/>
      <c r="C600" s="27" t="str">
        <f>IF(Table4[[#This Row],[Plan Code]]&lt;&gt;"",(VLOOKUP(Table4[[#This Row],[Plan Code]],Table2[#All],2,TRUE)),"")</f>
        <v/>
      </c>
      <c r="D600" s="27" t="str">
        <f>IF(Table4[[#This Row],[Plan Code]]&lt;&gt;"",(VLOOKUP(Table4[[#This Row],[Plan Code]],Table2[#All],3,TRUE)),"")</f>
        <v/>
      </c>
      <c r="E600" s="30"/>
      <c r="F600" s="30"/>
      <c r="G600" s="31"/>
      <c r="H600" s="31"/>
      <c r="I600" s="31"/>
      <c r="J600" s="31"/>
      <c r="K600" s="31"/>
      <c r="L600" s="31"/>
      <c r="M600" s="31"/>
      <c r="N600" s="31"/>
      <c r="O600" s="31"/>
      <c r="P600" s="31"/>
      <c r="Q600" s="31"/>
      <c r="R600" s="42"/>
      <c r="S600" s="41" t="str">
        <f>_xlfn.CONCAT('Contact Info'!$B$3, ", ", 'Contact Info'!$B$4, ", ", 'Contact Info'!$B$5,", ", 'Contact Info'!$B$6)</f>
        <v>Lisa Heffner, Contracts Manager, lheffner@ccah-alliance.org, 831-430-2634</v>
      </c>
      <c r="T600" s="26"/>
    </row>
    <row r="601" spans="1:20" ht="30" x14ac:dyDescent="0.25">
      <c r="A601" s="27" t="str">
        <f>IF(AND(Table4[[#This Row],[Plan Code]]&lt;&gt;"",Table4[[#This Row],[Reporting Quarter]]&lt;&gt;"",Table4[[#This Row],[Reporting Year]]&lt;&gt;""),(_xlfn.CONCAT(ROW()-2,"_",Table4[[#This Row],[Plan Code]],"_",Table4[[#This Row],[Column1]],"_",Table4[[#This Row],[Reporting Quarter]],"_",RIGHT(Table4[[#This Row],[Reporting Year]],2))),"")</f>
        <v/>
      </c>
      <c r="B601" s="30"/>
      <c r="C601" s="27" t="str">
        <f>IF(Table4[[#This Row],[Plan Code]]&lt;&gt;"",(VLOOKUP(Table4[[#This Row],[Plan Code]],Table2[#All],2,TRUE)),"")</f>
        <v/>
      </c>
      <c r="D601" s="27" t="str">
        <f>IF(Table4[[#This Row],[Plan Code]]&lt;&gt;"",(VLOOKUP(Table4[[#This Row],[Plan Code]],Table2[#All],3,TRUE)),"")</f>
        <v/>
      </c>
      <c r="E601" s="30"/>
      <c r="F601" s="30"/>
      <c r="G601" s="31"/>
      <c r="H601" s="31"/>
      <c r="I601" s="31"/>
      <c r="J601" s="31"/>
      <c r="K601" s="31"/>
      <c r="L601" s="31"/>
      <c r="M601" s="31"/>
      <c r="N601" s="31"/>
      <c r="O601" s="31"/>
      <c r="P601" s="31"/>
      <c r="Q601" s="31"/>
      <c r="R601" s="42"/>
      <c r="S601" s="41" t="str">
        <f>_xlfn.CONCAT('Contact Info'!$B$3, ", ", 'Contact Info'!$B$4, ", ", 'Contact Info'!$B$5,", ", 'Contact Info'!$B$6)</f>
        <v>Lisa Heffner, Contracts Manager, lheffner@ccah-alliance.org, 831-430-2634</v>
      </c>
      <c r="T601" s="26"/>
    </row>
    <row r="602" spans="1:20" ht="30" x14ac:dyDescent="0.25">
      <c r="A602" s="27" t="str">
        <f>IF(AND(Table4[[#This Row],[Plan Code]]&lt;&gt;"",Table4[[#This Row],[Reporting Quarter]]&lt;&gt;"",Table4[[#This Row],[Reporting Year]]&lt;&gt;""),(_xlfn.CONCAT(ROW()-2,"_",Table4[[#This Row],[Plan Code]],"_",Table4[[#This Row],[Column1]],"_",Table4[[#This Row],[Reporting Quarter]],"_",RIGHT(Table4[[#This Row],[Reporting Year]],2))),"")</f>
        <v/>
      </c>
      <c r="B602" s="30"/>
      <c r="C602" s="27" t="str">
        <f>IF(Table4[[#This Row],[Plan Code]]&lt;&gt;"",(VLOOKUP(Table4[[#This Row],[Plan Code]],Table2[#All],2,TRUE)),"")</f>
        <v/>
      </c>
      <c r="D602" s="27" t="str">
        <f>IF(Table4[[#This Row],[Plan Code]]&lt;&gt;"",(VLOOKUP(Table4[[#This Row],[Plan Code]],Table2[#All],3,TRUE)),"")</f>
        <v/>
      </c>
      <c r="E602" s="30"/>
      <c r="F602" s="30"/>
      <c r="G602" s="31"/>
      <c r="H602" s="31"/>
      <c r="I602" s="31"/>
      <c r="J602" s="31"/>
      <c r="K602" s="31"/>
      <c r="L602" s="31"/>
      <c r="M602" s="31"/>
      <c r="N602" s="31"/>
      <c r="O602" s="31"/>
      <c r="P602" s="31"/>
      <c r="Q602" s="31"/>
      <c r="R602" s="42"/>
      <c r="S602" s="41" t="str">
        <f>_xlfn.CONCAT('Contact Info'!$B$3, ", ", 'Contact Info'!$B$4, ", ", 'Contact Info'!$B$5,", ", 'Contact Info'!$B$6)</f>
        <v>Lisa Heffner, Contracts Manager, lheffner@ccah-alliance.org, 831-430-2634</v>
      </c>
      <c r="T602" s="26"/>
    </row>
    <row r="603" spans="1:20" ht="30" x14ac:dyDescent="0.25">
      <c r="A603" s="27" t="str">
        <f>IF(AND(Table4[[#This Row],[Plan Code]]&lt;&gt;"",Table4[[#This Row],[Reporting Quarter]]&lt;&gt;"",Table4[[#This Row],[Reporting Year]]&lt;&gt;""),(_xlfn.CONCAT(ROW()-2,"_",Table4[[#This Row],[Plan Code]],"_",Table4[[#This Row],[Column1]],"_",Table4[[#This Row],[Reporting Quarter]],"_",RIGHT(Table4[[#This Row],[Reporting Year]],2))),"")</f>
        <v/>
      </c>
      <c r="B603" s="30"/>
      <c r="C603" s="27" t="str">
        <f>IF(Table4[[#This Row],[Plan Code]]&lt;&gt;"",(VLOOKUP(Table4[[#This Row],[Plan Code]],Table2[#All],2,TRUE)),"")</f>
        <v/>
      </c>
      <c r="D603" s="27" t="str">
        <f>IF(Table4[[#This Row],[Plan Code]]&lt;&gt;"",(VLOOKUP(Table4[[#This Row],[Plan Code]],Table2[#All],3,TRUE)),"")</f>
        <v/>
      </c>
      <c r="E603" s="30"/>
      <c r="F603" s="30"/>
      <c r="G603" s="31"/>
      <c r="H603" s="31"/>
      <c r="I603" s="31"/>
      <c r="J603" s="31"/>
      <c r="K603" s="31"/>
      <c r="L603" s="31"/>
      <c r="M603" s="31"/>
      <c r="N603" s="31"/>
      <c r="O603" s="31"/>
      <c r="P603" s="31"/>
      <c r="Q603" s="31"/>
      <c r="R603" s="42"/>
      <c r="S603" s="41" t="str">
        <f>_xlfn.CONCAT('Contact Info'!$B$3, ", ", 'Contact Info'!$B$4, ", ", 'Contact Info'!$B$5,", ", 'Contact Info'!$B$6)</f>
        <v>Lisa Heffner, Contracts Manager, lheffner@ccah-alliance.org, 831-430-2634</v>
      </c>
      <c r="T603" s="26"/>
    </row>
    <row r="604" spans="1:20" ht="30" x14ac:dyDescent="0.25">
      <c r="A604" s="27" t="str">
        <f>IF(AND(Table4[[#This Row],[Plan Code]]&lt;&gt;"",Table4[[#This Row],[Reporting Quarter]]&lt;&gt;"",Table4[[#This Row],[Reporting Year]]&lt;&gt;""),(_xlfn.CONCAT(ROW()-2,"_",Table4[[#This Row],[Plan Code]],"_",Table4[[#This Row],[Column1]],"_",Table4[[#This Row],[Reporting Quarter]],"_",RIGHT(Table4[[#This Row],[Reporting Year]],2))),"")</f>
        <v/>
      </c>
      <c r="B604" s="30"/>
      <c r="C604" s="27" t="str">
        <f>IF(Table4[[#This Row],[Plan Code]]&lt;&gt;"",(VLOOKUP(Table4[[#This Row],[Plan Code]],Table2[#All],2,TRUE)),"")</f>
        <v/>
      </c>
      <c r="D604" s="27" t="str">
        <f>IF(Table4[[#This Row],[Plan Code]]&lt;&gt;"",(VLOOKUP(Table4[[#This Row],[Plan Code]],Table2[#All],3,TRUE)),"")</f>
        <v/>
      </c>
      <c r="E604" s="30"/>
      <c r="F604" s="30"/>
      <c r="G604" s="31"/>
      <c r="H604" s="31"/>
      <c r="I604" s="31"/>
      <c r="J604" s="31"/>
      <c r="K604" s="31"/>
      <c r="L604" s="31"/>
      <c r="M604" s="31"/>
      <c r="N604" s="31"/>
      <c r="O604" s="31"/>
      <c r="P604" s="31"/>
      <c r="Q604" s="31"/>
      <c r="R604" s="42"/>
      <c r="S604" s="41" t="str">
        <f>_xlfn.CONCAT('Contact Info'!$B$3, ", ", 'Contact Info'!$B$4, ", ", 'Contact Info'!$B$5,", ", 'Contact Info'!$B$6)</f>
        <v>Lisa Heffner, Contracts Manager, lheffner@ccah-alliance.org, 831-430-2634</v>
      </c>
      <c r="T604" s="26"/>
    </row>
    <row r="605" spans="1:20" ht="30" x14ac:dyDescent="0.25">
      <c r="A605" s="27" t="str">
        <f>IF(AND(Table4[[#This Row],[Plan Code]]&lt;&gt;"",Table4[[#This Row],[Reporting Quarter]]&lt;&gt;"",Table4[[#This Row],[Reporting Year]]&lt;&gt;""),(_xlfn.CONCAT(ROW()-2,"_",Table4[[#This Row],[Plan Code]],"_",Table4[[#This Row],[Column1]],"_",Table4[[#This Row],[Reporting Quarter]],"_",RIGHT(Table4[[#This Row],[Reporting Year]],2))),"")</f>
        <v/>
      </c>
      <c r="B605" s="30"/>
      <c r="C605" s="27" t="str">
        <f>IF(Table4[[#This Row],[Plan Code]]&lt;&gt;"",(VLOOKUP(Table4[[#This Row],[Plan Code]],Table2[#All],2,TRUE)),"")</f>
        <v/>
      </c>
      <c r="D605" s="27" t="str">
        <f>IF(Table4[[#This Row],[Plan Code]]&lt;&gt;"",(VLOOKUP(Table4[[#This Row],[Plan Code]],Table2[#All],3,TRUE)),"")</f>
        <v/>
      </c>
      <c r="E605" s="30"/>
      <c r="F605" s="30"/>
      <c r="G605" s="31"/>
      <c r="H605" s="31"/>
      <c r="I605" s="31"/>
      <c r="J605" s="31"/>
      <c r="K605" s="31"/>
      <c r="L605" s="31"/>
      <c r="M605" s="31"/>
      <c r="N605" s="31"/>
      <c r="O605" s="31"/>
      <c r="P605" s="31"/>
      <c r="Q605" s="31"/>
      <c r="R605" s="42"/>
      <c r="S605" s="41" t="str">
        <f>_xlfn.CONCAT('Contact Info'!$B$3, ", ", 'Contact Info'!$B$4, ", ", 'Contact Info'!$B$5,", ", 'Contact Info'!$B$6)</f>
        <v>Lisa Heffner, Contracts Manager, lheffner@ccah-alliance.org, 831-430-2634</v>
      </c>
      <c r="T605" s="26"/>
    </row>
    <row r="606" spans="1:20" ht="30" x14ac:dyDescent="0.25">
      <c r="A606" s="27" t="str">
        <f>IF(AND(Table4[[#This Row],[Plan Code]]&lt;&gt;"",Table4[[#This Row],[Reporting Quarter]]&lt;&gt;"",Table4[[#This Row],[Reporting Year]]&lt;&gt;""),(_xlfn.CONCAT(ROW()-2,"_",Table4[[#This Row],[Plan Code]],"_",Table4[[#This Row],[Column1]],"_",Table4[[#This Row],[Reporting Quarter]],"_",RIGHT(Table4[[#This Row],[Reporting Year]],2))),"")</f>
        <v/>
      </c>
      <c r="B606" s="30"/>
      <c r="C606" s="27" t="str">
        <f>IF(Table4[[#This Row],[Plan Code]]&lt;&gt;"",(VLOOKUP(Table4[[#This Row],[Plan Code]],Table2[#All],2,TRUE)),"")</f>
        <v/>
      </c>
      <c r="D606" s="27" t="str">
        <f>IF(Table4[[#This Row],[Plan Code]]&lt;&gt;"",(VLOOKUP(Table4[[#This Row],[Plan Code]],Table2[#All],3,TRUE)),"")</f>
        <v/>
      </c>
      <c r="E606" s="30"/>
      <c r="F606" s="30"/>
      <c r="G606" s="31"/>
      <c r="H606" s="31"/>
      <c r="I606" s="31"/>
      <c r="J606" s="31"/>
      <c r="K606" s="31"/>
      <c r="L606" s="31"/>
      <c r="M606" s="31"/>
      <c r="N606" s="31"/>
      <c r="O606" s="31"/>
      <c r="P606" s="31"/>
      <c r="Q606" s="31"/>
      <c r="R606" s="42"/>
      <c r="S606" s="41" t="str">
        <f>_xlfn.CONCAT('Contact Info'!$B$3, ", ", 'Contact Info'!$B$4, ", ", 'Contact Info'!$B$5,", ", 'Contact Info'!$B$6)</f>
        <v>Lisa Heffner, Contracts Manager, lheffner@ccah-alliance.org, 831-430-2634</v>
      </c>
      <c r="T606" s="26"/>
    </row>
    <row r="607" spans="1:20" ht="30" x14ac:dyDescent="0.25">
      <c r="A607" s="27" t="str">
        <f>IF(AND(Table4[[#This Row],[Plan Code]]&lt;&gt;"",Table4[[#This Row],[Reporting Quarter]]&lt;&gt;"",Table4[[#This Row],[Reporting Year]]&lt;&gt;""),(_xlfn.CONCAT(ROW()-2,"_",Table4[[#This Row],[Plan Code]],"_",Table4[[#This Row],[Column1]],"_",Table4[[#This Row],[Reporting Quarter]],"_",RIGHT(Table4[[#This Row],[Reporting Year]],2))),"")</f>
        <v/>
      </c>
      <c r="B607" s="30"/>
      <c r="C607" s="27" t="str">
        <f>IF(Table4[[#This Row],[Plan Code]]&lt;&gt;"",(VLOOKUP(Table4[[#This Row],[Plan Code]],Table2[#All],2,TRUE)),"")</f>
        <v/>
      </c>
      <c r="D607" s="27" t="str">
        <f>IF(Table4[[#This Row],[Plan Code]]&lt;&gt;"",(VLOOKUP(Table4[[#This Row],[Plan Code]],Table2[#All],3,TRUE)),"")</f>
        <v/>
      </c>
      <c r="E607" s="30"/>
      <c r="F607" s="30"/>
      <c r="G607" s="31"/>
      <c r="H607" s="31"/>
      <c r="I607" s="31"/>
      <c r="J607" s="31"/>
      <c r="K607" s="31"/>
      <c r="L607" s="31"/>
      <c r="M607" s="31"/>
      <c r="N607" s="31"/>
      <c r="O607" s="31"/>
      <c r="P607" s="31"/>
      <c r="Q607" s="31"/>
      <c r="R607" s="42"/>
      <c r="S607" s="41" t="str">
        <f>_xlfn.CONCAT('Contact Info'!$B$3, ", ", 'Contact Info'!$B$4, ", ", 'Contact Info'!$B$5,", ", 'Contact Info'!$B$6)</f>
        <v>Lisa Heffner, Contracts Manager, lheffner@ccah-alliance.org, 831-430-2634</v>
      </c>
      <c r="T607" s="26"/>
    </row>
    <row r="608" spans="1:20" ht="30" x14ac:dyDescent="0.25">
      <c r="A608" s="27" t="str">
        <f>IF(AND(Table4[[#This Row],[Plan Code]]&lt;&gt;"",Table4[[#This Row],[Reporting Quarter]]&lt;&gt;"",Table4[[#This Row],[Reporting Year]]&lt;&gt;""),(_xlfn.CONCAT(ROW()-2,"_",Table4[[#This Row],[Plan Code]],"_",Table4[[#This Row],[Column1]],"_",Table4[[#This Row],[Reporting Quarter]],"_",RIGHT(Table4[[#This Row],[Reporting Year]],2))),"")</f>
        <v/>
      </c>
      <c r="B608" s="30"/>
      <c r="C608" s="27" t="str">
        <f>IF(Table4[[#This Row],[Plan Code]]&lt;&gt;"",(VLOOKUP(Table4[[#This Row],[Plan Code]],Table2[#All],2,TRUE)),"")</f>
        <v/>
      </c>
      <c r="D608" s="27" t="str">
        <f>IF(Table4[[#This Row],[Plan Code]]&lt;&gt;"",(VLOOKUP(Table4[[#This Row],[Plan Code]],Table2[#All],3,TRUE)),"")</f>
        <v/>
      </c>
      <c r="E608" s="30"/>
      <c r="F608" s="30"/>
      <c r="G608" s="31"/>
      <c r="H608" s="31"/>
      <c r="I608" s="31"/>
      <c r="J608" s="31"/>
      <c r="K608" s="31"/>
      <c r="L608" s="31"/>
      <c r="M608" s="31"/>
      <c r="N608" s="31"/>
      <c r="O608" s="31"/>
      <c r="P608" s="31"/>
      <c r="Q608" s="31"/>
      <c r="R608" s="42"/>
      <c r="S608" s="41" t="str">
        <f>_xlfn.CONCAT('Contact Info'!$B$3, ", ", 'Contact Info'!$B$4, ", ", 'Contact Info'!$B$5,", ", 'Contact Info'!$B$6)</f>
        <v>Lisa Heffner, Contracts Manager, lheffner@ccah-alliance.org, 831-430-2634</v>
      </c>
      <c r="T608" s="26"/>
    </row>
    <row r="609" spans="1:20" ht="30" x14ac:dyDescent="0.25">
      <c r="A609" s="27" t="str">
        <f>IF(AND(Table4[[#This Row],[Plan Code]]&lt;&gt;"",Table4[[#This Row],[Reporting Quarter]]&lt;&gt;"",Table4[[#This Row],[Reporting Year]]&lt;&gt;""),(_xlfn.CONCAT(ROW()-2,"_",Table4[[#This Row],[Plan Code]],"_",Table4[[#This Row],[Column1]],"_",Table4[[#This Row],[Reporting Quarter]],"_",RIGHT(Table4[[#This Row],[Reporting Year]],2))),"")</f>
        <v/>
      </c>
      <c r="B609" s="30"/>
      <c r="C609" s="27" t="str">
        <f>IF(Table4[[#This Row],[Plan Code]]&lt;&gt;"",(VLOOKUP(Table4[[#This Row],[Plan Code]],Table2[#All],2,TRUE)),"")</f>
        <v/>
      </c>
      <c r="D609" s="27" t="str">
        <f>IF(Table4[[#This Row],[Plan Code]]&lt;&gt;"",(VLOOKUP(Table4[[#This Row],[Plan Code]],Table2[#All],3,TRUE)),"")</f>
        <v/>
      </c>
      <c r="E609" s="30"/>
      <c r="F609" s="30"/>
      <c r="G609" s="31"/>
      <c r="H609" s="31"/>
      <c r="I609" s="31"/>
      <c r="J609" s="31"/>
      <c r="K609" s="31"/>
      <c r="L609" s="31"/>
      <c r="M609" s="31"/>
      <c r="N609" s="31"/>
      <c r="O609" s="31"/>
      <c r="P609" s="31"/>
      <c r="Q609" s="31"/>
      <c r="R609" s="42"/>
      <c r="S609" s="41" t="str">
        <f>_xlfn.CONCAT('Contact Info'!$B$3, ", ", 'Contact Info'!$B$4, ", ", 'Contact Info'!$B$5,", ", 'Contact Info'!$B$6)</f>
        <v>Lisa Heffner, Contracts Manager, lheffner@ccah-alliance.org, 831-430-2634</v>
      </c>
      <c r="T609" s="26"/>
    </row>
    <row r="610" spans="1:20" ht="30" x14ac:dyDescent="0.25">
      <c r="A610" s="27" t="str">
        <f>IF(AND(Table4[[#This Row],[Plan Code]]&lt;&gt;"",Table4[[#This Row],[Reporting Quarter]]&lt;&gt;"",Table4[[#This Row],[Reporting Year]]&lt;&gt;""),(_xlfn.CONCAT(ROW()-2,"_",Table4[[#This Row],[Plan Code]],"_",Table4[[#This Row],[Column1]],"_",Table4[[#This Row],[Reporting Quarter]],"_",RIGHT(Table4[[#This Row],[Reporting Year]],2))),"")</f>
        <v/>
      </c>
      <c r="B610" s="30"/>
      <c r="C610" s="27" t="str">
        <f>IF(Table4[[#This Row],[Plan Code]]&lt;&gt;"",(VLOOKUP(Table4[[#This Row],[Plan Code]],Table2[#All],2,TRUE)),"")</f>
        <v/>
      </c>
      <c r="D610" s="27" t="str">
        <f>IF(Table4[[#This Row],[Plan Code]]&lt;&gt;"",(VLOOKUP(Table4[[#This Row],[Plan Code]],Table2[#All],3,TRUE)),"")</f>
        <v/>
      </c>
      <c r="E610" s="30"/>
      <c r="F610" s="30"/>
      <c r="G610" s="31"/>
      <c r="H610" s="31"/>
      <c r="I610" s="31"/>
      <c r="J610" s="31"/>
      <c r="K610" s="31"/>
      <c r="L610" s="31"/>
      <c r="M610" s="31"/>
      <c r="N610" s="31"/>
      <c r="O610" s="31"/>
      <c r="P610" s="31"/>
      <c r="Q610" s="31"/>
      <c r="R610" s="42"/>
      <c r="S610" s="41" t="str">
        <f>_xlfn.CONCAT('Contact Info'!$B$3, ", ", 'Contact Info'!$B$4, ", ", 'Contact Info'!$B$5,", ", 'Contact Info'!$B$6)</f>
        <v>Lisa Heffner, Contracts Manager, lheffner@ccah-alliance.org, 831-430-2634</v>
      </c>
      <c r="T610" s="26"/>
    </row>
    <row r="611" spans="1:20" ht="30" x14ac:dyDescent="0.25">
      <c r="A611" s="27" t="str">
        <f>IF(AND(Table4[[#This Row],[Plan Code]]&lt;&gt;"",Table4[[#This Row],[Reporting Quarter]]&lt;&gt;"",Table4[[#This Row],[Reporting Year]]&lt;&gt;""),(_xlfn.CONCAT(ROW()-2,"_",Table4[[#This Row],[Plan Code]],"_",Table4[[#This Row],[Column1]],"_",Table4[[#This Row],[Reporting Quarter]],"_",RIGHT(Table4[[#This Row],[Reporting Year]],2))),"")</f>
        <v/>
      </c>
      <c r="B611" s="30"/>
      <c r="C611" s="27" t="str">
        <f>IF(Table4[[#This Row],[Plan Code]]&lt;&gt;"",(VLOOKUP(Table4[[#This Row],[Plan Code]],Table2[#All],2,TRUE)),"")</f>
        <v/>
      </c>
      <c r="D611" s="27" t="str">
        <f>IF(Table4[[#This Row],[Plan Code]]&lt;&gt;"",(VLOOKUP(Table4[[#This Row],[Plan Code]],Table2[#All],3,TRUE)),"")</f>
        <v/>
      </c>
      <c r="E611" s="30"/>
      <c r="F611" s="30"/>
      <c r="G611" s="31"/>
      <c r="H611" s="31"/>
      <c r="I611" s="31"/>
      <c r="J611" s="31"/>
      <c r="K611" s="31"/>
      <c r="L611" s="31"/>
      <c r="M611" s="31"/>
      <c r="N611" s="31"/>
      <c r="O611" s="31"/>
      <c r="P611" s="31"/>
      <c r="Q611" s="31"/>
      <c r="R611" s="42"/>
      <c r="S611" s="41" t="str">
        <f>_xlfn.CONCAT('Contact Info'!$B$3, ", ", 'Contact Info'!$B$4, ", ", 'Contact Info'!$B$5,", ", 'Contact Info'!$B$6)</f>
        <v>Lisa Heffner, Contracts Manager, lheffner@ccah-alliance.org, 831-430-2634</v>
      </c>
      <c r="T611" s="26"/>
    </row>
    <row r="612" spans="1:20" ht="30" x14ac:dyDescent="0.25">
      <c r="A612" s="27" t="str">
        <f>IF(AND(Table4[[#This Row],[Plan Code]]&lt;&gt;"",Table4[[#This Row],[Reporting Quarter]]&lt;&gt;"",Table4[[#This Row],[Reporting Year]]&lt;&gt;""),(_xlfn.CONCAT(ROW()-2,"_",Table4[[#This Row],[Plan Code]],"_",Table4[[#This Row],[Column1]],"_",Table4[[#This Row],[Reporting Quarter]],"_",RIGHT(Table4[[#This Row],[Reporting Year]],2))),"")</f>
        <v/>
      </c>
      <c r="B612" s="30"/>
      <c r="C612" s="27" t="str">
        <f>IF(Table4[[#This Row],[Plan Code]]&lt;&gt;"",(VLOOKUP(Table4[[#This Row],[Plan Code]],Table2[#All],2,TRUE)),"")</f>
        <v/>
      </c>
      <c r="D612" s="27" t="str">
        <f>IF(Table4[[#This Row],[Plan Code]]&lt;&gt;"",(VLOOKUP(Table4[[#This Row],[Plan Code]],Table2[#All],3,TRUE)),"")</f>
        <v/>
      </c>
      <c r="E612" s="30"/>
      <c r="F612" s="30"/>
      <c r="G612" s="31"/>
      <c r="H612" s="31"/>
      <c r="I612" s="31"/>
      <c r="J612" s="31"/>
      <c r="K612" s="31"/>
      <c r="L612" s="31"/>
      <c r="M612" s="31"/>
      <c r="N612" s="31"/>
      <c r="O612" s="31"/>
      <c r="P612" s="31"/>
      <c r="Q612" s="31"/>
      <c r="R612" s="42"/>
      <c r="S612" s="41" t="str">
        <f>_xlfn.CONCAT('Contact Info'!$B$3, ", ", 'Contact Info'!$B$4, ", ", 'Contact Info'!$B$5,", ", 'Contact Info'!$B$6)</f>
        <v>Lisa Heffner, Contracts Manager, lheffner@ccah-alliance.org, 831-430-2634</v>
      </c>
      <c r="T612" s="26"/>
    </row>
    <row r="613" spans="1:20" ht="30" x14ac:dyDescent="0.25">
      <c r="A613" s="27" t="str">
        <f>IF(AND(Table4[[#This Row],[Plan Code]]&lt;&gt;"",Table4[[#This Row],[Reporting Quarter]]&lt;&gt;"",Table4[[#This Row],[Reporting Year]]&lt;&gt;""),(_xlfn.CONCAT(ROW()-2,"_",Table4[[#This Row],[Plan Code]],"_",Table4[[#This Row],[Column1]],"_",Table4[[#This Row],[Reporting Quarter]],"_",RIGHT(Table4[[#This Row],[Reporting Year]],2))),"")</f>
        <v/>
      </c>
      <c r="B613" s="30"/>
      <c r="C613" s="27" t="str">
        <f>IF(Table4[[#This Row],[Plan Code]]&lt;&gt;"",(VLOOKUP(Table4[[#This Row],[Plan Code]],Table2[#All],2,TRUE)),"")</f>
        <v/>
      </c>
      <c r="D613" s="27" t="str">
        <f>IF(Table4[[#This Row],[Plan Code]]&lt;&gt;"",(VLOOKUP(Table4[[#This Row],[Plan Code]],Table2[#All],3,TRUE)),"")</f>
        <v/>
      </c>
      <c r="E613" s="30"/>
      <c r="F613" s="30"/>
      <c r="G613" s="31"/>
      <c r="H613" s="31"/>
      <c r="I613" s="31"/>
      <c r="J613" s="31"/>
      <c r="K613" s="31"/>
      <c r="L613" s="31"/>
      <c r="M613" s="31"/>
      <c r="N613" s="31"/>
      <c r="O613" s="31"/>
      <c r="P613" s="31"/>
      <c r="Q613" s="31"/>
      <c r="R613" s="42"/>
      <c r="S613" s="41" t="str">
        <f>_xlfn.CONCAT('Contact Info'!$B$3, ", ", 'Contact Info'!$B$4, ", ", 'Contact Info'!$B$5,", ", 'Contact Info'!$B$6)</f>
        <v>Lisa Heffner, Contracts Manager, lheffner@ccah-alliance.org, 831-430-2634</v>
      </c>
      <c r="T613" s="26"/>
    </row>
    <row r="614" spans="1:20" ht="30" x14ac:dyDescent="0.25">
      <c r="A614" s="27" t="str">
        <f>IF(AND(Table4[[#This Row],[Plan Code]]&lt;&gt;"",Table4[[#This Row],[Reporting Quarter]]&lt;&gt;"",Table4[[#This Row],[Reporting Year]]&lt;&gt;""),(_xlfn.CONCAT(ROW()-2,"_",Table4[[#This Row],[Plan Code]],"_",Table4[[#This Row],[Column1]],"_",Table4[[#This Row],[Reporting Quarter]],"_",RIGHT(Table4[[#This Row],[Reporting Year]],2))),"")</f>
        <v/>
      </c>
      <c r="B614" s="30"/>
      <c r="C614" s="27" t="str">
        <f>IF(Table4[[#This Row],[Plan Code]]&lt;&gt;"",(VLOOKUP(Table4[[#This Row],[Plan Code]],Table2[#All],2,TRUE)),"")</f>
        <v/>
      </c>
      <c r="D614" s="27" t="str">
        <f>IF(Table4[[#This Row],[Plan Code]]&lt;&gt;"",(VLOOKUP(Table4[[#This Row],[Plan Code]],Table2[#All],3,TRUE)),"")</f>
        <v/>
      </c>
      <c r="E614" s="30"/>
      <c r="F614" s="30"/>
      <c r="G614" s="31"/>
      <c r="H614" s="31"/>
      <c r="I614" s="31"/>
      <c r="J614" s="31"/>
      <c r="K614" s="31"/>
      <c r="L614" s="31"/>
      <c r="M614" s="31"/>
      <c r="N614" s="31"/>
      <c r="O614" s="31"/>
      <c r="P614" s="31"/>
      <c r="Q614" s="31"/>
      <c r="R614" s="42"/>
      <c r="S614" s="41" t="str">
        <f>_xlfn.CONCAT('Contact Info'!$B$3, ", ", 'Contact Info'!$B$4, ", ", 'Contact Info'!$B$5,", ", 'Contact Info'!$B$6)</f>
        <v>Lisa Heffner, Contracts Manager, lheffner@ccah-alliance.org, 831-430-2634</v>
      </c>
      <c r="T614" s="26"/>
    </row>
    <row r="615" spans="1:20" ht="30" x14ac:dyDescent="0.25">
      <c r="A615" s="27" t="str">
        <f>IF(AND(Table4[[#This Row],[Plan Code]]&lt;&gt;"",Table4[[#This Row],[Reporting Quarter]]&lt;&gt;"",Table4[[#This Row],[Reporting Year]]&lt;&gt;""),(_xlfn.CONCAT(ROW()-2,"_",Table4[[#This Row],[Plan Code]],"_",Table4[[#This Row],[Column1]],"_",Table4[[#This Row],[Reporting Quarter]],"_",RIGHT(Table4[[#This Row],[Reporting Year]],2))),"")</f>
        <v/>
      </c>
      <c r="B615" s="30"/>
      <c r="C615" s="27" t="str">
        <f>IF(Table4[[#This Row],[Plan Code]]&lt;&gt;"",(VLOOKUP(Table4[[#This Row],[Plan Code]],Table2[#All],2,TRUE)),"")</f>
        <v/>
      </c>
      <c r="D615" s="27" t="str">
        <f>IF(Table4[[#This Row],[Plan Code]]&lt;&gt;"",(VLOOKUP(Table4[[#This Row],[Plan Code]],Table2[#All],3,TRUE)),"")</f>
        <v/>
      </c>
      <c r="E615" s="30"/>
      <c r="F615" s="30"/>
      <c r="G615" s="31"/>
      <c r="H615" s="31"/>
      <c r="I615" s="31"/>
      <c r="J615" s="31"/>
      <c r="K615" s="31"/>
      <c r="L615" s="31"/>
      <c r="M615" s="31"/>
      <c r="N615" s="31"/>
      <c r="O615" s="31"/>
      <c r="P615" s="31"/>
      <c r="Q615" s="31"/>
      <c r="R615" s="42"/>
      <c r="S615" s="41" t="str">
        <f>_xlfn.CONCAT('Contact Info'!$B$3, ", ", 'Contact Info'!$B$4, ", ", 'Contact Info'!$B$5,", ", 'Contact Info'!$B$6)</f>
        <v>Lisa Heffner, Contracts Manager, lheffner@ccah-alliance.org, 831-430-2634</v>
      </c>
      <c r="T615" s="26"/>
    </row>
    <row r="616" spans="1:20" ht="30" x14ac:dyDescent="0.25">
      <c r="A616" s="27" t="str">
        <f>IF(AND(Table4[[#This Row],[Plan Code]]&lt;&gt;"",Table4[[#This Row],[Reporting Quarter]]&lt;&gt;"",Table4[[#This Row],[Reporting Year]]&lt;&gt;""),(_xlfn.CONCAT(ROW()-2,"_",Table4[[#This Row],[Plan Code]],"_",Table4[[#This Row],[Column1]],"_",Table4[[#This Row],[Reporting Quarter]],"_",RIGHT(Table4[[#This Row],[Reporting Year]],2))),"")</f>
        <v/>
      </c>
      <c r="B616" s="30"/>
      <c r="C616" s="27" t="str">
        <f>IF(Table4[[#This Row],[Plan Code]]&lt;&gt;"",(VLOOKUP(Table4[[#This Row],[Plan Code]],Table2[#All],2,TRUE)),"")</f>
        <v/>
      </c>
      <c r="D616" s="27" t="str">
        <f>IF(Table4[[#This Row],[Plan Code]]&lt;&gt;"",(VLOOKUP(Table4[[#This Row],[Plan Code]],Table2[#All],3,TRUE)),"")</f>
        <v/>
      </c>
      <c r="E616" s="30"/>
      <c r="F616" s="30"/>
      <c r="G616" s="31"/>
      <c r="H616" s="31"/>
      <c r="I616" s="31"/>
      <c r="J616" s="31"/>
      <c r="K616" s="31"/>
      <c r="L616" s="31"/>
      <c r="M616" s="31"/>
      <c r="N616" s="31"/>
      <c r="O616" s="31"/>
      <c r="P616" s="31"/>
      <c r="Q616" s="31"/>
      <c r="R616" s="42"/>
      <c r="S616" s="41" t="str">
        <f>_xlfn.CONCAT('Contact Info'!$B$3, ", ", 'Contact Info'!$B$4, ", ", 'Contact Info'!$B$5,", ", 'Contact Info'!$B$6)</f>
        <v>Lisa Heffner, Contracts Manager, lheffner@ccah-alliance.org, 831-430-2634</v>
      </c>
      <c r="T616" s="26"/>
    </row>
    <row r="617" spans="1:20" ht="30" x14ac:dyDescent="0.25">
      <c r="A617" s="27" t="str">
        <f>IF(AND(Table4[[#This Row],[Plan Code]]&lt;&gt;"",Table4[[#This Row],[Reporting Quarter]]&lt;&gt;"",Table4[[#This Row],[Reporting Year]]&lt;&gt;""),(_xlfn.CONCAT(ROW()-2,"_",Table4[[#This Row],[Plan Code]],"_",Table4[[#This Row],[Column1]],"_",Table4[[#This Row],[Reporting Quarter]],"_",RIGHT(Table4[[#This Row],[Reporting Year]],2))),"")</f>
        <v/>
      </c>
      <c r="B617" s="30"/>
      <c r="C617" s="27" t="str">
        <f>IF(Table4[[#This Row],[Plan Code]]&lt;&gt;"",(VLOOKUP(Table4[[#This Row],[Plan Code]],Table2[#All],2,TRUE)),"")</f>
        <v/>
      </c>
      <c r="D617" s="27" t="str">
        <f>IF(Table4[[#This Row],[Plan Code]]&lt;&gt;"",(VLOOKUP(Table4[[#This Row],[Plan Code]],Table2[#All],3,TRUE)),"")</f>
        <v/>
      </c>
      <c r="E617" s="30"/>
      <c r="F617" s="30"/>
      <c r="G617" s="31"/>
      <c r="H617" s="31"/>
      <c r="I617" s="31"/>
      <c r="J617" s="31"/>
      <c r="K617" s="31"/>
      <c r="L617" s="31"/>
      <c r="M617" s="31"/>
      <c r="N617" s="31"/>
      <c r="O617" s="31"/>
      <c r="P617" s="31"/>
      <c r="Q617" s="31"/>
      <c r="R617" s="42"/>
      <c r="S617" s="41" t="str">
        <f>_xlfn.CONCAT('Contact Info'!$B$3, ", ", 'Contact Info'!$B$4, ", ", 'Contact Info'!$B$5,", ", 'Contact Info'!$B$6)</f>
        <v>Lisa Heffner, Contracts Manager, lheffner@ccah-alliance.org, 831-430-2634</v>
      </c>
      <c r="T617" s="26"/>
    </row>
    <row r="618" spans="1:20" ht="30" x14ac:dyDescent="0.25">
      <c r="A618" s="27" t="str">
        <f>IF(AND(Table4[[#This Row],[Plan Code]]&lt;&gt;"",Table4[[#This Row],[Reporting Quarter]]&lt;&gt;"",Table4[[#This Row],[Reporting Year]]&lt;&gt;""),(_xlfn.CONCAT(ROW()-2,"_",Table4[[#This Row],[Plan Code]],"_",Table4[[#This Row],[Column1]],"_",Table4[[#This Row],[Reporting Quarter]],"_",RIGHT(Table4[[#This Row],[Reporting Year]],2))),"")</f>
        <v/>
      </c>
      <c r="B618" s="30"/>
      <c r="C618" s="27" t="str">
        <f>IF(Table4[[#This Row],[Plan Code]]&lt;&gt;"",(VLOOKUP(Table4[[#This Row],[Plan Code]],Table2[#All],2,TRUE)),"")</f>
        <v/>
      </c>
      <c r="D618" s="27" t="str">
        <f>IF(Table4[[#This Row],[Plan Code]]&lt;&gt;"",(VLOOKUP(Table4[[#This Row],[Plan Code]],Table2[#All],3,TRUE)),"")</f>
        <v/>
      </c>
      <c r="E618" s="30"/>
      <c r="F618" s="30"/>
      <c r="G618" s="31"/>
      <c r="H618" s="31"/>
      <c r="I618" s="31"/>
      <c r="J618" s="31"/>
      <c r="K618" s="31"/>
      <c r="L618" s="31"/>
      <c r="M618" s="31"/>
      <c r="N618" s="31"/>
      <c r="O618" s="31"/>
      <c r="P618" s="31"/>
      <c r="Q618" s="31"/>
      <c r="R618" s="42"/>
      <c r="S618" s="41" t="str">
        <f>_xlfn.CONCAT('Contact Info'!$B$3, ", ", 'Contact Info'!$B$4, ", ", 'Contact Info'!$B$5,", ", 'Contact Info'!$B$6)</f>
        <v>Lisa Heffner, Contracts Manager, lheffner@ccah-alliance.org, 831-430-2634</v>
      </c>
      <c r="T618" s="26"/>
    </row>
    <row r="619" spans="1:20" ht="30" x14ac:dyDescent="0.25">
      <c r="A619" s="27" t="str">
        <f>IF(AND(Table4[[#This Row],[Plan Code]]&lt;&gt;"",Table4[[#This Row],[Reporting Quarter]]&lt;&gt;"",Table4[[#This Row],[Reporting Year]]&lt;&gt;""),(_xlfn.CONCAT(ROW()-2,"_",Table4[[#This Row],[Plan Code]],"_",Table4[[#This Row],[Column1]],"_",Table4[[#This Row],[Reporting Quarter]],"_",RIGHT(Table4[[#This Row],[Reporting Year]],2))),"")</f>
        <v/>
      </c>
      <c r="B619" s="30"/>
      <c r="C619" s="27" t="str">
        <f>IF(Table4[[#This Row],[Plan Code]]&lt;&gt;"",(VLOOKUP(Table4[[#This Row],[Plan Code]],Table2[#All],2,TRUE)),"")</f>
        <v/>
      </c>
      <c r="D619" s="27" t="str">
        <f>IF(Table4[[#This Row],[Plan Code]]&lt;&gt;"",(VLOOKUP(Table4[[#This Row],[Plan Code]],Table2[#All],3,TRUE)),"")</f>
        <v/>
      </c>
      <c r="E619" s="30"/>
      <c r="F619" s="30"/>
      <c r="G619" s="31"/>
      <c r="H619" s="31"/>
      <c r="I619" s="31"/>
      <c r="J619" s="31"/>
      <c r="K619" s="31"/>
      <c r="L619" s="31"/>
      <c r="M619" s="31"/>
      <c r="N619" s="31"/>
      <c r="O619" s="31"/>
      <c r="P619" s="31"/>
      <c r="Q619" s="31"/>
      <c r="R619" s="42"/>
      <c r="S619" s="41" t="str">
        <f>_xlfn.CONCAT('Contact Info'!$B$3, ", ", 'Contact Info'!$B$4, ", ", 'Contact Info'!$B$5,", ", 'Contact Info'!$B$6)</f>
        <v>Lisa Heffner, Contracts Manager, lheffner@ccah-alliance.org, 831-430-2634</v>
      </c>
      <c r="T619" s="26"/>
    </row>
    <row r="620" spans="1:20" ht="30" x14ac:dyDescent="0.25">
      <c r="A620" s="27" t="str">
        <f>IF(AND(Table4[[#This Row],[Plan Code]]&lt;&gt;"",Table4[[#This Row],[Reporting Quarter]]&lt;&gt;"",Table4[[#This Row],[Reporting Year]]&lt;&gt;""),(_xlfn.CONCAT(ROW()-2,"_",Table4[[#This Row],[Plan Code]],"_",Table4[[#This Row],[Column1]],"_",Table4[[#This Row],[Reporting Quarter]],"_",RIGHT(Table4[[#This Row],[Reporting Year]],2))),"")</f>
        <v/>
      </c>
      <c r="B620" s="30"/>
      <c r="C620" s="27" t="str">
        <f>IF(Table4[[#This Row],[Plan Code]]&lt;&gt;"",(VLOOKUP(Table4[[#This Row],[Plan Code]],Table2[#All],2,TRUE)),"")</f>
        <v/>
      </c>
      <c r="D620" s="27" t="str">
        <f>IF(Table4[[#This Row],[Plan Code]]&lt;&gt;"",(VLOOKUP(Table4[[#This Row],[Plan Code]],Table2[#All],3,TRUE)),"")</f>
        <v/>
      </c>
      <c r="E620" s="30"/>
      <c r="F620" s="30"/>
      <c r="G620" s="31"/>
      <c r="H620" s="31"/>
      <c r="I620" s="31"/>
      <c r="J620" s="31"/>
      <c r="K620" s="31"/>
      <c r="L620" s="31"/>
      <c r="M620" s="31"/>
      <c r="N620" s="31"/>
      <c r="O620" s="31"/>
      <c r="P620" s="31"/>
      <c r="Q620" s="31"/>
      <c r="R620" s="42"/>
      <c r="S620" s="41" t="str">
        <f>_xlfn.CONCAT('Contact Info'!$B$3, ", ", 'Contact Info'!$B$4, ", ", 'Contact Info'!$B$5,", ", 'Contact Info'!$B$6)</f>
        <v>Lisa Heffner, Contracts Manager, lheffner@ccah-alliance.org, 831-430-2634</v>
      </c>
      <c r="T620" s="26"/>
    </row>
    <row r="621" spans="1:20" ht="30" x14ac:dyDescent="0.25">
      <c r="A621" s="27" t="str">
        <f>IF(AND(Table4[[#This Row],[Plan Code]]&lt;&gt;"",Table4[[#This Row],[Reporting Quarter]]&lt;&gt;"",Table4[[#This Row],[Reporting Year]]&lt;&gt;""),(_xlfn.CONCAT(ROW()-2,"_",Table4[[#This Row],[Plan Code]],"_",Table4[[#This Row],[Column1]],"_",Table4[[#This Row],[Reporting Quarter]],"_",RIGHT(Table4[[#This Row],[Reporting Year]],2))),"")</f>
        <v/>
      </c>
      <c r="B621" s="30"/>
      <c r="C621" s="27" t="str">
        <f>IF(Table4[[#This Row],[Plan Code]]&lt;&gt;"",(VLOOKUP(Table4[[#This Row],[Plan Code]],Table2[#All],2,TRUE)),"")</f>
        <v/>
      </c>
      <c r="D621" s="27" t="str">
        <f>IF(Table4[[#This Row],[Plan Code]]&lt;&gt;"",(VLOOKUP(Table4[[#This Row],[Plan Code]],Table2[#All],3,TRUE)),"")</f>
        <v/>
      </c>
      <c r="E621" s="30"/>
      <c r="F621" s="30"/>
      <c r="G621" s="31"/>
      <c r="H621" s="31"/>
      <c r="I621" s="31"/>
      <c r="J621" s="31"/>
      <c r="K621" s="31"/>
      <c r="L621" s="31"/>
      <c r="M621" s="31"/>
      <c r="N621" s="31"/>
      <c r="O621" s="31"/>
      <c r="P621" s="31"/>
      <c r="Q621" s="31"/>
      <c r="R621" s="42"/>
      <c r="S621" s="41" t="str">
        <f>_xlfn.CONCAT('Contact Info'!$B$3, ", ", 'Contact Info'!$B$4, ", ", 'Contact Info'!$B$5,", ", 'Contact Info'!$B$6)</f>
        <v>Lisa Heffner, Contracts Manager, lheffner@ccah-alliance.org, 831-430-2634</v>
      </c>
      <c r="T621" s="26"/>
    </row>
    <row r="622" spans="1:20" ht="30" x14ac:dyDescent="0.25">
      <c r="A622" s="27" t="str">
        <f>IF(AND(Table4[[#This Row],[Plan Code]]&lt;&gt;"",Table4[[#This Row],[Reporting Quarter]]&lt;&gt;"",Table4[[#This Row],[Reporting Year]]&lt;&gt;""),(_xlfn.CONCAT(ROW()-2,"_",Table4[[#This Row],[Plan Code]],"_",Table4[[#This Row],[Column1]],"_",Table4[[#This Row],[Reporting Quarter]],"_",RIGHT(Table4[[#This Row],[Reporting Year]],2))),"")</f>
        <v/>
      </c>
      <c r="B622" s="30"/>
      <c r="C622" s="27" t="str">
        <f>IF(Table4[[#This Row],[Plan Code]]&lt;&gt;"",(VLOOKUP(Table4[[#This Row],[Plan Code]],Table2[#All],2,TRUE)),"")</f>
        <v/>
      </c>
      <c r="D622" s="27" t="str">
        <f>IF(Table4[[#This Row],[Plan Code]]&lt;&gt;"",(VLOOKUP(Table4[[#This Row],[Plan Code]],Table2[#All],3,TRUE)),"")</f>
        <v/>
      </c>
      <c r="E622" s="30"/>
      <c r="F622" s="30"/>
      <c r="G622" s="31"/>
      <c r="H622" s="31"/>
      <c r="I622" s="31"/>
      <c r="J622" s="31"/>
      <c r="K622" s="31"/>
      <c r="L622" s="31"/>
      <c r="M622" s="31"/>
      <c r="N622" s="31"/>
      <c r="O622" s="31"/>
      <c r="P622" s="31"/>
      <c r="Q622" s="31"/>
      <c r="R622" s="42"/>
      <c r="S622" s="41" t="str">
        <f>_xlfn.CONCAT('Contact Info'!$B$3, ", ", 'Contact Info'!$B$4, ", ", 'Contact Info'!$B$5,", ", 'Contact Info'!$B$6)</f>
        <v>Lisa Heffner, Contracts Manager, lheffner@ccah-alliance.org, 831-430-2634</v>
      </c>
      <c r="T622" s="26"/>
    </row>
    <row r="623" spans="1:20" ht="30" x14ac:dyDescent="0.25">
      <c r="A623" s="27" t="str">
        <f>IF(AND(Table4[[#This Row],[Plan Code]]&lt;&gt;"",Table4[[#This Row],[Reporting Quarter]]&lt;&gt;"",Table4[[#This Row],[Reporting Year]]&lt;&gt;""),(_xlfn.CONCAT(ROW()-2,"_",Table4[[#This Row],[Plan Code]],"_",Table4[[#This Row],[Column1]],"_",Table4[[#This Row],[Reporting Quarter]],"_",RIGHT(Table4[[#This Row],[Reporting Year]],2))),"")</f>
        <v/>
      </c>
      <c r="B623" s="30"/>
      <c r="C623" s="27" t="str">
        <f>IF(Table4[[#This Row],[Plan Code]]&lt;&gt;"",(VLOOKUP(Table4[[#This Row],[Plan Code]],Table2[#All],2,TRUE)),"")</f>
        <v/>
      </c>
      <c r="D623" s="27" t="str">
        <f>IF(Table4[[#This Row],[Plan Code]]&lt;&gt;"",(VLOOKUP(Table4[[#This Row],[Plan Code]],Table2[#All],3,TRUE)),"")</f>
        <v/>
      </c>
      <c r="E623" s="30"/>
      <c r="F623" s="30"/>
      <c r="G623" s="31"/>
      <c r="H623" s="31"/>
      <c r="I623" s="31"/>
      <c r="J623" s="31"/>
      <c r="K623" s="31"/>
      <c r="L623" s="31"/>
      <c r="M623" s="31"/>
      <c r="N623" s="31"/>
      <c r="O623" s="31"/>
      <c r="P623" s="31"/>
      <c r="Q623" s="31"/>
      <c r="R623" s="42"/>
      <c r="S623" s="41" t="str">
        <f>_xlfn.CONCAT('Contact Info'!$B$3, ", ", 'Contact Info'!$B$4, ", ", 'Contact Info'!$B$5,", ", 'Contact Info'!$B$6)</f>
        <v>Lisa Heffner, Contracts Manager, lheffner@ccah-alliance.org, 831-430-2634</v>
      </c>
      <c r="T623" s="26"/>
    </row>
    <row r="624" spans="1:20" ht="30" x14ac:dyDescent="0.25">
      <c r="A624" s="27" t="str">
        <f>IF(AND(Table4[[#This Row],[Plan Code]]&lt;&gt;"",Table4[[#This Row],[Reporting Quarter]]&lt;&gt;"",Table4[[#This Row],[Reporting Year]]&lt;&gt;""),(_xlfn.CONCAT(ROW()-2,"_",Table4[[#This Row],[Plan Code]],"_",Table4[[#This Row],[Column1]],"_",Table4[[#This Row],[Reporting Quarter]],"_",RIGHT(Table4[[#This Row],[Reporting Year]],2))),"")</f>
        <v/>
      </c>
      <c r="B624" s="30"/>
      <c r="C624" s="27" t="str">
        <f>IF(Table4[[#This Row],[Plan Code]]&lt;&gt;"",(VLOOKUP(Table4[[#This Row],[Plan Code]],Table2[#All],2,TRUE)),"")</f>
        <v/>
      </c>
      <c r="D624" s="27" t="str">
        <f>IF(Table4[[#This Row],[Plan Code]]&lt;&gt;"",(VLOOKUP(Table4[[#This Row],[Plan Code]],Table2[#All],3,TRUE)),"")</f>
        <v/>
      </c>
      <c r="E624" s="30"/>
      <c r="F624" s="30"/>
      <c r="G624" s="31"/>
      <c r="H624" s="31"/>
      <c r="I624" s="31"/>
      <c r="J624" s="31"/>
      <c r="K624" s="31"/>
      <c r="L624" s="31"/>
      <c r="M624" s="31"/>
      <c r="N624" s="31"/>
      <c r="O624" s="31"/>
      <c r="P624" s="31"/>
      <c r="Q624" s="31"/>
      <c r="R624" s="42"/>
      <c r="S624" s="41" t="str">
        <f>_xlfn.CONCAT('Contact Info'!$B$3, ", ", 'Contact Info'!$B$4, ", ", 'Contact Info'!$B$5,", ", 'Contact Info'!$B$6)</f>
        <v>Lisa Heffner, Contracts Manager, lheffner@ccah-alliance.org, 831-430-2634</v>
      </c>
      <c r="T624" s="26"/>
    </row>
    <row r="625" spans="1:20" ht="30" x14ac:dyDescent="0.25">
      <c r="A625" s="27" t="str">
        <f>IF(AND(Table4[[#This Row],[Plan Code]]&lt;&gt;"",Table4[[#This Row],[Reporting Quarter]]&lt;&gt;"",Table4[[#This Row],[Reporting Year]]&lt;&gt;""),(_xlfn.CONCAT(ROW()-2,"_",Table4[[#This Row],[Plan Code]],"_",Table4[[#This Row],[Column1]],"_",Table4[[#This Row],[Reporting Quarter]],"_",RIGHT(Table4[[#This Row],[Reporting Year]],2))),"")</f>
        <v/>
      </c>
      <c r="B625" s="30"/>
      <c r="C625" s="27" t="str">
        <f>IF(Table4[[#This Row],[Plan Code]]&lt;&gt;"",(VLOOKUP(Table4[[#This Row],[Plan Code]],Table2[#All],2,TRUE)),"")</f>
        <v/>
      </c>
      <c r="D625" s="27" t="str">
        <f>IF(Table4[[#This Row],[Plan Code]]&lt;&gt;"",(VLOOKUP(Table4[[#This Row],[Plan Code]],Table2[#All],3,TRUE)),"")</f>
        <v/>
      </c>
      <c r="E625" s="30"/>
      <c r="F625" s="30"/>
      <c r="G625" s="31"/>
      <c r="H625" s="31"/>
      <c r="I625" s="31"/>
      <c r="J625" s="31"/>
      <c r="K625" s="31"/>
      <c r="L625" s="31"/>
      <c r="M625" s="31"/>
      <c r="N625" s="31"/>
      <c r="O625" s="31"/>
      <c r="P625" s="31"/>
      <c r="Q625" s="31"/>
      <c r="R625" s="42"/>
      <c r="S625" s="41" t="str">
        <f>_xlfn.CONCAT('Contact Info'!$B$3, ", ", 'Contact Info'!$B$4, ", ", 'Contact Info'!$B$5,", ", 'Contact Info'!$B$6)</f>
        <v>Lisa Heffner, Contracts Manager, lheffner@ccah-alliance.org, 831-430-2634</v>
      </c>
      <c r="T625" s="26"/>
    </row>
    <row r="626" spans="1:20" ht="30" x14ac:dyDescent="0.25">
      <c r="A626" s="27" t="str">
        <f>IF(AND(Table4[[#This Row],[Plan Code]]&lt;&gt;"",Table4[[#This Row],[Reporting Quarter]]&lt;&gt;"",Table4[[#This Row],[Reporting Year]]&lt;&gt;""),(_xlfn.CONCAT(ROW()-2,"_",Table4[[#This Row],[Plan Code]],"_",Table4[[#This Row],[Column1]],"_",Table4[[#This Row],[Reporting Quarter]],"_",RIGHT(Table4[[#This Row],[Reporting Year]],2))),"")</f>
        <v/>
      </c>
      <c r="B626" s="30"/>
      <c r="C626" s="27" t="str">
        <f>IF(Table4[[#This Row],[Plan Code]]&lt;&gt;"",(VLOOKUP(Table4[[#This Row],[Plan Code]],Table2[#All],2,TRUE)),"")</f>
        <v/>
      </c>
      <c r="D626" s="27" t="str">
        <f>IF(Table4[[#This Row],[Plan Code]]&lt;&gt;"",(VLOOKUP(Table4[[#This Row],[Plan Code]],Table2[#All],3,TRUE)),"")</f>
        <v/>
      </c>
      <c r="E626" s="30"/>
      <c r="F626" s="30"/>
      <c r="G626" s="31"/>
      <c r="H626" s="31"/>
      <c r="I626" s="31"/>
      <c r="J626" s="31"/>
      <c r="K626" s="31"/>
      <c r="L626" s="31"/>
      <c r="M626" s="31"/>
      <c r="N626" s="31"/>
      <c r="O626" s="31"/>
      <c r="P626" s="31"/>
      <c r="Q626" s="31"/>
      <c r="R626" s="42"/>
      <c r="S626" s="41" t="str">
        <f>_xlfn.CONCAT('Contact Info'!$B$3, ", ", 'Contact Info'!$B$4, ", ", 'Contact Info'!$B$5,", ", 'Contact Info'!$B$6)</f>
        <v>Lisa Heffner, Contracts Manager, lheffner@ccah-alliance.org, 831-430-2634</v>
      </c>
      <c r="T626" s="26"/>
    </row>
    <row r="627" spans="1:20" ht="30" x14ac:dyDescent="0.25">
      <c r="A627" s="27" t="str">
        <f>IF(AND(Table4[[#This Row],[Plan Code]]&lt;&gt;"",Table4[[#This Row],[Reporting Quarter]]&lt;&gt;"",Table4[[#This Row],[Reporting Year]]&lt;&gt;""),(_xlfn.CONCAT(ROW()-2,"_",Table4[[#This Row],[Plan Code]],"_",Table4[[#This Row],[Column1]],"_",Table4[[#This Row],[Reporting Quarter]],"_",RIGHT(Table4[[#This Row],[Reporting Year]],2))),"")</f>
        <v/>
      </c>
      <c r="B627" s="30"/>
      <c r="C627" s="27" t="str">
        <f>IF(Table4[[#This Row],[Plan Code]]&lt;&gt;"",(VLOOKUP(Table4[[#This Row],[Plan Code]],Table2[#All],2,TRUE)),"")</f>
        <v/>
      </c>
      <c r="D627" s="27" t="str">
        <f>IF(Table4[[#This Row],[Plan Code]]&lt;&gt;"",(VLOOKUP(Table4[[#This Row],[Plan Code]],Table2[#All],3,TRUE)),"")</f>
        <v/>
      </c>
      <c r="E627" s="30"/>
      <c r="F627" s="30"/>
      <c r="G627" s="31"/>
      <c r="H627" s="31"/>
      <c r="I627" s="31"/>
      <c r="J627" s="31"/>
      <c r="K627" s="31"/>
      <c r="L627" s="31"/>
      <c r="M627" s="31"/>
      <c r="N627" s="31"/>
      <c r="O627" s="31"/>
      <c r="P627" s="31"/>
      <c r="Q627" s="31"/>
      <c r="R627" s="42"/>
      <c r="S627" s="41" t="str">
        <f>_xlfn.CONCAT('Contact Info'!$B$3, ", ", 'Contact Info'!$B$4, ", ", 'Contact Info'!$B$5,", ", 'Contact Info'!$B$6)</f>
        <v>Lisa Heffner, Contracts Manager, lheffner@ccah-alliance.org, 831-430-2634</v>
      </c>
      <c r="T627" s="26"/>
    </row>
    <row r="628" spans="1:20" ht="30" x14ac:dyDescent="0.25">
      <c r="A628" s="27" t="str">
        <f>IF(AND(Table4[[#This Row],[Plan Code]]&lt;&gt;"",Table4[[#This Row],[Reporting Quarter]]&lt;&gt;"",Table4[[#This Row],[Reporting Year]]&lt;&gt;""),(_xlfn.CONCAT(ROW()-2,"_",Table4[[#This Row],[Plan Code]],"_",Table4[[#This Row],[Column1]],"_",Table4[[#This Row],[Reporting Quarter]],"_",RIGHT(Table4[[#This Row],[Reporting Year]],2))),"")</f>
        <v/>
      </c>
      <c r="B628" s="30"/>
      <c r="C628" s="27" t="str">
        <f>IF(Table4[[#This Row],[Plan Code]]&lt;&gt;"",(VLOOKUP(Table4[[#This Row],[Plan Code]],Table2[#All],2,TRUE)),"")</f>
        <v/>
      </c>
      <c r="D628" s="27" t="str">
        <f>IF(Table4[[#This Row],[Plan Code]]&lt;&gt;"",(VLOOKUP(Table4[[#This Row],[Plan Code]],Table2[#All],3,TRUE)),"")</f>
        <v/>
      </c>
      <c r="E628" s="30"/>
      <c r="F628" s="30"/>
      <c r="G628" s="31"/>
      <c r="H628" s="31"/>
      <c r="I628" s="31"/>
      <c r="J628" s="31"/>
      <c r="K628" s="31"/>
      <c r="L628" s="31"/>
      <c r="M628" s="31"/>
      <c r="N628" s="31"/>
      <c r="O628" s="31"/>
      <c r="P628" s="31"/>
      <c r="Q628" s="31"/>
      <c r="R628" s="42"/>
      <c r="S628" s="41" t="str">
        <f>_xlfn.CONCAT('Contact Info'!$B$3, ", ", 'Contact Info'!$B$4, ", ", 'Contact Info'!$B$5,", ", 'Contact Info'!$B$6)</f>
        <v>Lisa Heffner, Contracts Manager, lheffner@ccah-alliance.org, 831-430-2634</v>
      </c>
      <c r="T628" s="26"/>
    </row>
    <row r="629" spans="1:20" ht="30" x14ac:dyDescent="0.25">
      <c r="A629" s="27" t="str">
        <f>IF(AND(Table4[[#This Row],[Plan Code]]&lt;&gt;"",Table4[[#This Row],[Reporting Quarter]]&lt;&gt;"",Table4[[#This Row],[Reporting Year]]&lt;&gt;""),(_xlfn.CONCAT(ROW()-2,"_",Table4[[#This Row],[Plan Code]],"_",Table4[[#This Row],[Column1]],"_",Table4[[#This Row],[Reporting Quarter]],"_",RIGHT(Table4[[#This Row],[Reporting Year]],2))),"")</f>
        <v/>
      </c>
      <c r="B629" s="30"/>
      <c r="C629" s="27" t="str">
        <f>IF(Table4[[#This Row],[Plan Code]]&lt;&gt;"",(VLOOKUP(Table4[[#This Row],[Plan Code]],Table2[#All],2,TRUE)),"")</f>
        <v/>
      </c>
      <c r="D629" s="27" t="str">
        <f>IF(Table4[[#This Row],[Plan Code]]&lt;&gt;"",(VLOOKUP(Table4[[#This Row],[Plan Code]],Table2[#All],3,TRUE)),"")</f>
        <v/>
      </c>
      <c r="E629" s="30"/>
      <c r="F629" s="30"/>
      <c r="G629" s="31"/>
      <c r="H629" s="31"/>
      <c r="I629" s="31"/>
      <c r="J629" s="31"/>
      <c r="K629" s="31"/>
      <c r="L629" s="31"/>
      <c r="M629" s="31"/>
      <c r="N629" s="31"/>
      <c r="O629" s="31"/>
      <c r="P629" s="31"/>
      <c r="Q629" s="31"/>
      <c r="R629" s="42"/>
      <c r="S629" s="41" t="str">
        <f>_xlfn.CONCAT('Contact Info'!$B$3, ", ", 'Contact Info'!$B$4, ", ", 'Contact Info'!$B$5,", ", 'Contact Info'!$B$6)</f>
        <v>Lisa Heffner, Contracts Manager, lheffner@ccah-alliance.org, 831-430-2634</v>
      </c>
      <c r="T629" s="26"/>
    </row>
    <row r="630" spans="1:20" ht="30" x14ac:dyDescent="0.25">
      <c r="A630" s="27" t="str">
        <f>IF(AND(Table4[[#This Row],[Plan Code]]&lt;&gt;"",Table4[[#This Row],[Reporting Quarter]]&lt;&gt;"",Table4[[#This Row],[Reporting Year]]&lt;&gt;""),(_xlfn.CONCAT(ROW()-2,"_",Table4[[#This Row],[Plan Code]],"_",Table4[[#This Row],[Column1]],"_",Table4[[#This Row],[Reporting Quarter]],"_",RIGHT(Table4[[#This Row],[Reporting Year]],2))),"")</f>
        <v/>
      </c>
      <c r="B630" s="30"/>
      <c r="C630" s="27" t="str">
        <f>IF(Table4[[#This Row],[Plan Code]]&lt;&gt;"",(VLOOKUP(Table4[[#This Row],[Plan Code]],Table2[#All],2,TRUE)),"")</f>
        <v/>
      </c>
      <c r="D630" s="27" t="str">
        <f>IF(Table4[[#This Row],[Plan Code]]&lt;&gt;"",(VLOOKUP(Table4[[#This Row],[Plan Code]],Table2[#All],3,TRUE)),"")</f>
        <v/>
      </c>
      <c r="E630" s="30"/>
      <c r="F630" s="30"/>
      <c r="G630" s="31"/>
      <c r="H630" s="31"/>
      <c r="I630" s="31"/>
      <c r="J630" s="31"/>
      <c r="K630" s="31"/>
      <c r="L630" s="31"/>
      <c r="M630" s="31"/>
      <c r="N630" s="31"/>
      <c r="O630" s="31"/>
      <c r="P630" s="31"/>
      <c r="Q630" s="31"/>
      <c r="R630" s="42"/>
      <c r="S630" s="41" t="str">
        <f>_xlfn.CONCAT('Contact Info'!$B$3, ", ", 'Contact Info'!$B$4, ", ", 'Contact Info'!$B$5,", ", 'Contact Info'!$B$6)</f>
        <v>Lisa Heffner, Contracts Manager, lheffner@ccah-alliance.org, 831-430-2634</v>
      </c>
      <c r="T630" s="26"/>
    </row>
    <row r="631" spans="1:20" ht="30" x14ac:dyDescent="0.25">
      <c r="A631" s="27" t="str">
        <f>IF(AND(Table4[[#This Row],[Plan Code]]&lt;&gt;"",Table4[[#This Row],[Reporting Quarter]]&lt;&gt;"",Table4[[#This Row],[Reporting Year]]&lt;&gt;""),(_xlfn.CONCAT(ROW()-2,"_",Table4[[#This Row],[Plan Code]],"_",Table4[[#This Row],[Column1]],"_",Table4[[#This Row],[Reporting Quarter]],"_",RIGHT(Table4[[#This Row],[Reporting Year]],2))),"")</f>
        <v/>
      </c>
      <c r="B631" s="30"/>
      <c r="C631" s="27" t="str">
        <f>IF(Table4[[#This Row],[Plan Code]]&lt;&gt;"",(VLOOKUP(Table4[[#This Row],[Plan Code]],Table2[#All],2,TRUE)),"")</f>
        <v/>
      </c>
      <c r="D631" s="27" t="str">
        <f>IF(Table4[[#This Row],[Plan Code]]&lt;&gt;"",(VLOOKUP(Table4[[#This Row],[Plan Code]],Table2[#All],3,TRUE)),"")</f>
        <v/>
      </c>
      <c r="E631" s="30"/>
      <c r="F631" s="30"/>
      <c r="G631" s="31"/>
      <c r="H631" s="31"/>
      <c r="I631" s="31"/>
      <c r="J631" s="31"/>
      <c r="K631" s="31"/>
      <c r="L631" s="31"/>
      <c r="M631" s="31"/>
      <c r="N631" s="31"/>
      <c r="O631" s="31"/>
      <c r="P631" s="31"/>
      <c r="Q631" s="31"/>
      <c r="R631" s="42"/>
      <c r="S631" s="41" t="str">
        <f>_xlfn.CONCAT('Contact Info'!$B$3, ", ", 'Contact Info'!$B$4, ", ", 'Contact Info'!$B$5,", ", 'Contact Info'!$B$6)</f>
        <v>Lisa Heffner, Contracts Manager, lheffner@ccah-alliance.org, 831-430-2634</v>
      </c>
      <c r="T631" s="26"/>
    </row>
    <row r="632" spans="1:20" ht="30" x14ac:dyDescent="0.25">
      <c r="A632" s="27" t="str">
        <f>IF(AND(Table4[[#This Row],[Plan Code]]&lt;&gt;"",Table4[[#This Row],[Reporting Quarter]]&lt;&gt;"",Table4[[#This Row],[Reporting Year]]&lt;&gt;""),(_xlfn.CONCAT(ROW()-2,"_",Table4[[#This Row],[Plan Code]],"_",Table4[[#This Row],[Column1]],"_",Table4[[#This Row],[Reporting Quarter]],"_",RIGHT(Table4[[#This Row],[Reporting Year]],2))),"")</f>
        <v/>
      </c>
      <c r="B632" s="30"/>
      <c r="C632" s="27" t="str">
        <f>IF(Table4[[#This Row],[Plan Code]]&lt;&gt;"",(VLOOKUP(Table4[[#This Row],[Plan Code]],Table2[#All],2,TRUE)),"")</f>
        <v/>
      </c>
      <c r="D632" s="27" t="str">
        <f>IF(Table4[[#This Row],[Plan Code]]&lt;&gt;"",(VLOOKUP(Table4[[#This Row],[Plan Code]],Table2[#All],3,TRUE)),"")</f>
        <v/>
      </c>
      <c r="E632" s="30"/>
      <c r="F632" s="30"/>
      <c r="G632" s="31"/>
      <c r="H632" s="31"/>
      <c r="I632" s="31"/>
      <c r="J632" s="31"/>
      <c r="K632" s="31"/>
      <c r="L632" s="31"/>
      <c r="M632" s="31"/>
      <c r="N632" s="31"/>
      <c r="O632" s="31"/>
      <c r="P632" s="31"/>
      <c r="Q632" s="31"/>
      <c r="R632" s="42"/>
      <c r="S632" s="41" t="str">
        <f>_xlfn.CONCAT('Contact Info'!$B$3, ", ", 'Contact Info'!$B$4, ", ", 'Contact Info'!$B$5,", ", 'Contact Info'!$B$6)</f>
        <v>Lisa Heffner, Contracts Manager, lheffner@ccah-alliance.org, 831-430-2634</v>
      </c>
      <c r="T632" s="26"/>
    </row>
    <row r="633" spans="1:20" ht="30" x14ac:dyDescent="0.25">
      <c r="A633" s="27" t="str">
        <f>IF(AND(Table4[[#This Row],[Plan Code]]&lt;&gt;"",Table4[[#This Row],[Reporting Quarter]]&lt;&gt;"",Table4[[#This Row],[Reporting Year]]&lt;&gt;""),(_xlfn.CONCAT(ROW()-2,"_",Table4[[#This Row],[Plan Code]],"_",Table4[[#This Row],[Column1]],"_",Table4[[#This Row],[Reporting Quarter]],"_",RIGHT(Table4[[#This Row],[Reporting Year]],2))),"")</f>
        <v/>
      </c>
      <c r="B633" s="30"/>
      <c r="C633" s="27" t="str">
        <f>IF(Table4[[#This Row],[Plan Code]]&lt;&gt;"",(VLOOKUP(Table4[[#This Row],[Plan Code]],Table2[#All],2,TRUE)),"")</f>
        <v/>
      </c>
      <c r="D633" s="27" t="str">
        <f>IF(Table4[[#This Row],[Plan Code]]&lt;&gt;"",(VLOOKUP(Table4[[#This Row],[Plan Code]],Table2[#All],3,TRUE)),"")</f>
        <v/>
      </c>
      <c r="E633" s="30"/>
      <c r="F633" s="30"/>
      <c r="G633" s="31"/>
      <c r="H633" s="31"/>
      <c r="I633" s="31"/>
      <c r="J633" s="31"/>
      <c r="K633" s="31"/>
      <c r="L633" s="31"/>
      <c r="M633" s="31"/>
      <c r="N633" s="31"/>
      <c r="O633" s="31"/>
      <c r="P633" s="31"/>
      <c r="Q633" s="31"/>
      <c r="R633" s="42"/>
      <c r="S633" s="41" t="str">
        <f>_xlfn.CONCAT('Contact Info'!$B$3, ", ", 'Contact Info'!$B$4, ", ", 'Contact Info'!$B$5,", ", 'Contact Info'!$B$6)</f>
        <v>Lisa Heffner, Contracts Manager, lheffner@ccah-alliance.org, 831-430-2634</v>
      </c>
      <c r="T633" s="26"/>
    </row>
    <row r="634" spans="1:20" ht="30" x14ac:dyDescent="0.25">
      <c r="A634" s="27" t="str">
        <f>IF(AND(Table4[[#This Row],[Plan Code]]&lt;&gt;"",Table4[[#This Row],[Reporting Quarter]]&lt;&gt;"",Table4[[#This Row],[Reporting Year]]&lt;&gt;""),(_xlfn.CONCAT(ROW()-2,"_",Table4[[#This Row],[Plan Code]],"_",Table4[[#This Row],[Column1]],"_",Table4[[#This Row],[Reporting Quarter]],"_",RIGHT(Table4[[#This Row],[Reporting Year]],2))),"")</f>
        <v/>
      </c>
      <c r="B634" s="30"/>
      <c r="C634" s="27" t="str">
        <f>IF(Table4[[#This Row],[Plan Code]]&lt;&gt;"",(VLOOKUP(Table4[[#This Row],[Plan Code]],Table2[#All],2,TRUE)),"")</f>
        <v/>
      </c>
      <c r="D634" s="27" t="str">
        <f>IF(Table4[[#This Row],[Plan Code]]&lt;&gt;"",(VLOOKUP(Table4[[#This Row],[Plan Code]],Table2[#All],3,TRUE)),"")</f>
        <v/>
      </c>
      <c r="E634" s="30"/>
      <c r="F634" s="30"/>
      <c r="G634" s="31"/>
      <c r="H634" s="31"/>
      <c r="I634" s="31"/>
      <c r="J634" s="31"/>
      <c r="K634" s="31"/>
      <c r="L634" s="31"/>
      <c r="M634" s="31"/>
      <c r="N634" s="31"/>
      <c r="O634" s="31"/>
      <c r="P634" s="31"/>
      <c r="Q634" s="31"/>
      <c r="R634" s="42"/>
      <c r="S634" s="41" t="str">
        <f>_xlfn.CONCAT('Contact Info'!$B$3, ", ", 'Contact Info'!$B$4, ", ", 'Contact Info'!$B$5,", ", 'Contact Info'!$B$6)</f>
        <v>Lisa Heffner, Contracts Manager, lheffner@ccah-alliance.org, 831-430-2634</v>
      </c>
      <c r="T634" s="26"/>
    </row>
    <row r="635" spans="1:20" ht="30" x14ac:dyDescent="0.25">
      <c r="A635" s="27" t="str">
        <f>IF(AND(Table4[[#This Row],[Plan Code]]&lt;&gt;"",Table4[[#This Row],[Reporting Quarter]]&lt;&gt;"",Table4[[#This Row],[Reporting Year]]&lt;&gt;""),(_xlfn.CONCAT(ROW()-2,"_",Table4[[#This Row],[Plan Code]],"_",Table4[[#This Row],[Column1]],"_",Table4[[#This Row],[Reporting Quarter]],"_",RIGHT(Table4[[#This Row],[Reporting Year]],2))),"")</f>
        <v/>
      </c>
      <c r="B635" s="30"/>
      <c r="C635" s="27" t="str">
        <f>IF(Table4[[#This Row],[Plan Code]]&lt;&gt;"",(VLOOKUP(Table4[[#This Row],[Plan Code]],Table2[#All],2,TRUE)),"")</f>
        <v/>
      </c>
      <c r="D635" s="27" t="str">
        <f>IF(Table4[[#This Row],[Plan Code]]&lt;&gt;"",(VLOOKUP(Table4[[#This Row],[Plan Code]],Table2[#All],3,TRUE)),"")</f>
        <v/>
      </c>
      <c r="E635" s="30"/>
      <c r="F635" s="30"/>
      <c r="G635" s="31"/>
      <c r="H635" s="31"/>
      <c r="I635" s="31"/>
      <c r="J635" s="31"/>
      <c r="K635" s="31"/>
      <c r="L635" s="31"/>
      <c r="M635" s="31"/>
      <c r="N635" s="31"/>
      <c r="O635" s="31"/>
      <c r="P635" s="31"/>
      <c r="Q635" s="31"/>
      <c r="R635" s="42"/>
      <c r="S635" s="41" t="str">
        <f>_xlfn.CONCAT('Contact Info'!$B$3, ", ", 'Contact Info'!$B$4, ", ", 'Contact Info'!$B$5,", ", 'Contact Info'!$B$6)</f>
        <v>Lisa Heffner, Contracts Manager, lheffner@ccah-alliance.org, 831-430-2634</v>
      </c>
      <c r="T635" s="26"/>
    </row>
    <row r="636" spans="1:20" ht="30" x14ac:dyDescent="0.25">
      <c r="A636" s="27" t="str">
        <f>IF(AND(Table4[[#This Row],[Plan Code]]&lt;&gt;"",Table4[[#This Row],[Reporting Quarter]]&lt;&gt;"",Table4[[#This Row],[Reporting Year]]&lt;&gt;""),(_xlfn.CONCAT(ROW()-2,"_",Table4[[#This Row],[Plan Code]],"_",Table4[[#This Row],[Column1]],"_",Table4[[#This Row],[Reporting Quarter]],"_",RIGHT(Table4[[#This Row],[Reporting Year]],2))),"")</f>
        <v/>
      </c>
      <c r="B636" s="30"/>
      <c r="C636" s="27" t="str">
        <f>IF(Table4[[#This Row],[Plan Code]]&lt;&gt;"",(VLOOKUP(Table4[[#This Row],[Plan Code]],Table2[#All],2,TRUE)),"")</f>
        <v/>
      </c>
      <c r="D636" s="27" t="str">
        <f>IF(Table4[[#This Row],[Plan Code]]&lt;&gt;"",(VLOOKUP(Table4[[#This Row],[Plan Code]],Table2[#All],3,TRUE)),"")</f>
        <v/>
      </c>
      <c r="E636" s="30"/>
      <c r="F636" s="30"/>
      <c r="G636" s="31"/>
      <c r="H636" s="31"/>
      <c r="I636" s="31"/>
      <c r="J636" s="31"/>
      <c r="K636" s="31"/>
      <c r="L636" s="31"/>
      <c r="M636" s="31"/>
      <c r="N636" s="31"/>
      <c r="O636" s="31"/>
      <c r="P636" s="31"/>
      <c r="Q636" s="31"/>
      <c r="R636" s="42"/>
      <c r="S636" s="41" t="str">
        <f>_xlfn.CONCAT('Contact Info'!$B$3, ", ", 'Contact Info'!$B$4, ", ", 'Contact Info'!$B$5,", ", 'Contact Info'!$B$6)</f>
        <v>Lisa Heffner, Contracts Manager, lheffner@ccah-alliance.org, 831-430-2634</v>
      </c>
      <c r="T636" s="26"/>
    </row>
    <row r="637" spans="1:20" ht="30" x14ac:dyDescent="0.25">
      <c r="A637" s="27" t="str">
        <f>IF(AND(Table4[[#This Row],[Plan Code]]&lt;&gt;"",Table4[[#This Row],[Reporting Quarter]]&lt;&gt;"",Table4[[#This Row],[Reporting Year]]&lt;&gt;""),(_xlfn.CONCAT(ROW()-2,"_",Table4[[#This Row],[Plan Code]],"_",Table4[[#This Row],[Column1]],"_",Table4[[#This Row],[Reporting Quarter]],"_",RIGHT(Table4[[#This Row],[Reporting Year]],2))),"")</f>
        <v/>
      </c>
      <c r="B637" s="30"/>
      <c r="C637" s="27" t="str">
        <f>IF(Table4[[#This Row],[Plan Code]]&lt;&gt;"",(VLOOKUP(Table4[[#This Row],[Plan Code]],Table2[#All],2,TRUE)),"")</f>
        <v/>
      </c>
      <c r="D637" s="27" t="str">
        <f>IF(Table4[[#This Row],[Plan Code]]&lt;&gt;"",(VLOOKUP(Table4[[#This Row],[Plan Code]],Table2[#All],3,TRUE)),"")</f>
        <v/>
      </c>
      <c r="E637" s="30"/>
      <c r="F637" s="30"/>
      <c r="G637" s="31"/>
      <c r="H637" s="31"/>
      <c r="I637" s="31"/>
      <c r="J637" s="31"/>
      <c r="K637" s="31"/>
      <c r="L637" s="31"/>
      <c r="M637" s="31"/>
      <c r="N637" s="31"/>
      <c r="O637" s="31"/>
      <c r="P637" s="31"/>
      <c r="Q637" s="31"/>
      <c r="R637" s="42"/>
      <c r="S637" s="41" t="str">
        <f>_xlfn.CONCAT('Contact Info'!$B$3, ", ", 'Contact Info'!$B$4, ", ", 'Contact Info'!$B$5,", ", 'Contact Info'!$B$6)</f>
        <v>Lisa Heffner, Contracts Manager, lheffner@ccah-alliance.org, 831-430-2634</v>
      </c>
      <c r="T637" s="26"/>
    </row>
    <row r="638" spans="1:20" ht="30" x14ac:dyDescent="0.25">
      <c r="A638" s="27" t="str">
        <f>IF(AND(Table4[[#This Row],[Plan Code]]&lt;&gt;"",Table4[[#This Row],[Reporting Quarter]]&lt;&gt;"",Table4[[#This Row],[Reporting Year]]&lt;&gt;""),(_xlfn.CONCAT(ROW()-2,"_",Table4[[#This Row],[Plan Code]],"_",Table4[[#This Row],[Column1]],"_",Table4[[#This Row],[Reporting Quarter]],"_",RIGHT(Table4[[#This Row],[Reporting Year]],2))),"")</f>
        <v/>
      </c>
      <c r="B638" s="30"/>
      <c r="C638" s="27" t="str">
        <f>IF(Table4[[#This Row],[Plan Code]]&lt;&gt;"",(VLOOKUP(Table4[[#This Row],[Plan Code]],Table2[#All],2,TRUE)),"")</f>
        <v/>
      </c>
      <c r="D638" s="27" t="str">
        <f>IF(Table4[[#This Row],[Plan Code]]&lt;&gt;"",(VLOOKUP(Table4[[#This Row],[Plan Code]],Table2[#All],3,TRUE)),"")</f>
        <v/>
      </c>
      <c r="E638" s="30"/>
      <c r="F638" s="30"/>
      <c r="G638" s="31"/>
      <c r="H638" s="31"/>
      <c r="I638" s="31"/>
      <c r="J638" s="31"/>
      <c r="K638" s="31"/>
      <c r="L638" s="31"/>
      <c r="M638" s="31"/>
      <c r="N638" s="31"/>
      <c r="O638" s="31"/>
      <c r="P638" s="31"/>
      <c r="Q638" s="31"/>
      <c r="R638" s="42"/>
      <c r="S638" s="41" t="str">
        <f>_xlfn.CONCAT('Contact Info'!$B$3, ", ", 'Contact Info'!$B$4, ", ", 'Contact Info'!$B$5,", ", 'Contact Info'!$B$6)</f>
        <v>Lisa Heffner, Contracts Manager, lheffner@ccah-alliance.org, 831-430-2634</v>
      </c>
      <c r="T638" s="26"/>
    </row>
    <row r="639" spans="1:20" ht="30" x14ac:dyDescent="0.25">
      <c r="A639" s="27" t="str">
        <f>IF(AND(Table4[[#This Row],[Plan Code]]&lt;&gt;"",Table4[[#This Row],[Reporting Quarter]]&lt;&gt;"",Table4[[#This Row],[Reporting Year]]&lt;&gt;""),(_xlfn.CONCAT(ROW()-2,"_",Table4[[#This Row],[Plan Code]],"_",Table4[[#This Row],[Column1]],"_",Table4[[#This Row],[Reporting Quarter]],"_",RIGHT(Table4[[#This Row],[Reporting Year]],2))),"")</f>
        <v/>
      </c>
      <c r="B639" s="30"/>
      <c r="C639" s="27" t="str">
        <f>IF(Table4[[#This Row],[Plan Code]]&lt;&gt;"",(VLOOKUP(Table4[[#This Row],[Plan Code]],Table2[#All],2,TRUE)),"")</f>
        <v/>
      </c>
      <c r="D639" s="27" t="str">
        <f>IF(Table4[[#This Row],[Plan Code]]&lt;&gt;"",(VLOOKUP(Table4[[#This Row],[Plan Code]],Table2[#All],3,TRUE)),"")</f>
        <v/>
      </c>
      <c r="E639" s="30"/>
      <c r="F639" s="30"/>
      <c r="G639" s="31"/>
      <c r="H639" s="31"/>
      <c r="I639" s="31"/>
      <c r="J639" s="31"/>
      <c r="K639" s="31"/>
      <c r="L639" s="31"/>
      <c r="M639" s="31"/>
      <c r="N639" s="31"/>
      <c r="O639" s="31"/>
      <c r="P639" s="31"/>
      <c r="Q639" s="31"/>
      <c r="R639" s="42"/>
      <c r="S639" s="41" t="str">
        <f>_xlfn.CONCAT('Contact Info'!$B$3, ", ", 'Contact Info'!$B$4, ", ", 'Contact Info'!$B$5,", ", 'Contact Info'!$B$6)</f>
        <v>Lisa Heffner, Contracts Manager, lheffner@ccah-alliance.org, 831-430-2634</v>
      </c>
      <c r="T639" s="26"/>
    </row>
    <row r="640" spans="1:20" ht="30" x14ac:dyDescent="0.25">
      <c r="A640" s="27" t="str">
        <f>IF(AND(Table4[[#This Row],[Plan Code]]&lt;&gt;"",Table4[[#This Row],[Reporting Quarter]]&lt;&gt;"",Table4[[#This Row],[Reporting Year]]&lt;&gt;""),(_xlfn.CONCAT(ROW()-2,"_",Table4[[#This Row],[Plan Code]],"_",Table4[[#This Row],[Column1]],"_",Table4[[#This Row],[Reporting Quarter]],"_",RIGHT(Table4[[#This Row],[Reporting Year]],2))),"")</f>
        <v/>
      </c>
      <c r="B640" s="30"/>
      <c r="C640" s="27" t="str">
        <f>IF(Table4[[#This Row],[Plan Code]]&lt;&gt;"",(VLOOKUP(Table4[[#This Row],[Plan Code]],Table2[#All],2,TRUE)),"")</f>
        <v/>
      </c>
      <c r="D640" s="27" t="str">
        <f>IF(Table4[[#This Row],[Plan Code]]&lt;&gt;"",(VLOOKUP(Table4[[#This Row],[Plan Code]],Table2[#All],3,TRUE)),"")</f>
        <v/>
      </c>
      <c r="E640" s="30"/>
      <c r="F640" s="30"/>
      <c r="G640" s="31"/>
      <c r="H640" s="31"/>
      <c r="I640" s="31"/>
      <c r="J640" s="31"/>
      <c r="K640" s="31"/>
      <c r="L640" s="31"/>
      <c r="M640" s="31"/>
      <c r="N640" s="31"/>
      <c r="O640" s="31"/>
      <c r="P640" s="31"/>
      <c r="Q640" s="31"/>
      <c r="R640" s="42"/>
      <c r="S640" s="41" t="str">
        <f>_xlfn.CONCAT('Contact Info'!$B$3, ", ", 'Contact Info'!$B$4, ", ", 'Contact Info'!$B$5,", ", 'Contact Info'!$B$6)</f>
        <v>Lisa Heffner, Contracts Manager, lheffner@ccah-alliance.org, 831-430-2634</v>
      </c>
      <c r="T640" s="26"/>
    </row>
    <row r="641" spans="1:20" ht="30" x14ac:dyDescent="0.25">
      <c r="A641" s="27" t="str">
        <f>IF(AND(Table4[[#This Row],[Plan Code]]&lt;&gt;"",Table4[[#This Row],[Reporting Quarter]]&lt;&gt;"",Table4[[#This Row],[Reporting Year]]&lt;&gt;""),(_xlfn.CONCAT(ROW()-2,"_",Table4[[#This Row],[Plan Code]],"_",Table4[[#This Row],[Column1]],"_",Table4[[#This Row],[Reporting Quarter]],"_",RIGHT(Table4[[#This Row],[Reporting Year]],2))),"")</f>
        <v/>
      </c>
      <c r="B641" s="30"/>
      <c r="C641" s="27" t="str">
        <f>IF(Table4[[#This Row],[Plan Code]]&lt;&gt;"",(VLOOKUP(Table4[[#This Row],[Plan Code]],Table2[#All],2,TRUE)),"")</f>
        <v/>
      </c>
      <c r="D641" s="27" t="str">
        <f>IF(Table4[[#This Row],[Plan Code]]&lt;&gt;"",(VLOOKUP(Table4[[#This Row],[Plan Code]],Table2[#All],3,TRUE)),"")</f>
        <v/>
      </c>
      <c r="E641" s="30"/>
      <c r="F641" s="30"/>
      <c r="G641" s="31"/>
      <c r="H641" s="31"/>
      <c r="I641" s="31"/>
      <c r="J641" s="31"/>
      <c r="K641" s="31"/>
      <c r="L641" s="31"/>
      <c r="M641" s="31"/>
      <c r="N641" s="31"/>
      <c r="O641" s="31"/>
      <c r="P641" s="31"/>
      <c r="Q641" s="31"/>
      <c r="R641" s="42"/>
      <c r="S641" s="41" t="str">
        <f>_xlfn.CONCAT('Contact Info'!$B$3, ", ", 'Contact Info'!$B$4, ", ", 'Contact Info'!$B$5,", ", 'Contact Info'!$B$6)</f>
        <v>Lisa Heffner, Contracts Manager, lheffner@ccah-alliance.org, 831-430-2634</v>
      </c>
      <c r="T641" s="26"/>
    </row>
    <row r="642" spans="1:20" ht="30" x14ac:dyDescent="0.25">
      <c r="A642" s="27" t="str">
        <f>IF(AND(Table4[[#This Row],[Plan Code]]&lt;&gt;"",Table4[[#This Row],[Reporting Quarter]]&lt;&gt;"",Table4[[#This Row],[Reporting Year]]&lt;&gt;""),(_xlfn.CONCAT(ROW()-2,"_",Table4[[#This Row],[Plan Code]],"_",Table4[[#This Row],[Column1]],"_",Table4[[#This Row],[Reporting Quarter]],"_",RIGHT(Table4[[#This Row],[Reporting Year]],2))),"")</f>
        <v/>
      </c>
      <c r="B642" s="30"/>
      <c r="C642" s="27" t="str">
        <f>IF(Table4[[#This Row],[Plan Code]]&lt;&gt;"",(VLOOKUP(Table4[[#This Row],[Plan Code]],Table2[#All],2,TRUE)),"")</f>
        <v/>
      </c>
      <c r="D642" s="27" t="str">
        <f>IF(Table4[[#This Row],[Plan Code]]&lt;&gt;"",(VLOOKUP(Table4[[#This Row],[Plan Code]],Table2[#All],3,TRUE)),"")</f>
        <v/>
      </c>
      <c r="E642" s="30"/>
      <c r="F642" s="30"/>
      <c r="G642" s="31"/>
      <c r="H642" s="31"/>
      <c r="I642" s="31"/>
      <c r="J642" s="31"/>
      <c r="K642" s="31"/>
      <c r="L642" s="31"/>
      <c r="M642" s="31"/>
      <c r="N642" s="31"/>
      <c r="O642" s="31"/>
      <c r="P642" s="31"/>
      <c r="Q642" s="31"/>
      <c r="R642" s="42"/>
      <c r="S642" s="41" t="str">
        <f>_xlfn.CONCAT('Contact Info'!$B$3, ", ", 'Contact Info'!$B$4, ", ", 'Contact Info'!$B$5,", ", 'Contact Info'!$B$6)</f>
        <v>Lisa Heffner, Contracts Manager, lheffner@ccah-alliance.org, 831-430-2634</v>
      </c>
      <c r="T642" s="26"/>
    </row>
    <row r="643" spans="1:20" ht="30" x14ac:dyDescent="0.25">
      <c r="A643" s="27" t="str">
        <f>IF(AND(Table4[[#This Row],[Plan Code]]&lt;&gt;"",Table4[[#This Row],[Reporting Quarter]]&lt;&gt;"",Table4[[#This Row],[Reporting Year]]&lt;&gt;""),(_xlfn.CONCAT(ROW()-2,"_",Table4[[#This Row],[Plan Code]],"_",Table4[[#This Row],[Column1]],"_",Table4[[#This Row],[Reporting Quarter]],"_",RIGHT(Table4[[#This Row],[Reporting Year]],2))),"")</f>
        <v/>
      </c>
      <c r="B643" s="30"/>
      <c r="C643" s="27" t="str">
        <f>IF(Table4[[#This Row],[Plan Code]]&lt;&gt;"",(VLOOKUP(Table4[[#This Row],[Plan Code]],Table2[#All],2,TRUE)),"")</f>
        <v/>
      </c>
      <c r="D643" s="27" t="str">
        <f>IF(Table4[[#This Row],[Plan Code]]&lt;&gt;"",(VLOOKUP(Table4[[#This Row],[Plan Code]],Table2[#All],3,TRUE)),"")</f>
        <v/>
      </c>
      <c r="E643" s="30"/>
      <c r="F643" s="30"/>
      <c r="G643" s="31"/>
      <c r="H643" s="31"/>
      <c r="I643" s="31"/>
      <c r="J643" s="31"/>
      <c r="K643" s="31"/>
      <c r="L643" s="31"/>
      <c r="M643" s="31"/>
      <c r="N643" s="31"/>
      <c r="O643" s="31"/>
      <c r="P643" s="31"/>
      <c r="Q643" s="31"/>
      <c r="R643" s="42"/>
      <c r="S643" s="41" t="str">
        <f>_xlfn.CONCAT('Contact Info'!$B$3, ", ", 'Contact Info'!$B$4, ", ", 'Contact Info'!$B$5,", ", 'Contact Info'!$B$6)</f>
        <v>Lisa Heffner, Contracts Manager, lheffner@ccah-alliance.org, 831-430-2634</v>
      </c>
      <c r="T643" s="26"/>
    </row>
    <row r="644" spans="1:20" ht="30" x14ac:dyDescent="0.25">
      <c r="A644" s="27" t="str">
        <f>IF(AND(Table4[[#This Row],[Plan Code]]&lt;&gt;"",Table4[[#This Row],[Reporting Quarter]]&lt;&gt;"",Table4[[#This Row],[Reporting Year]]&lt;&gt;""),(_xlfn.CONCAT(ROW()-2,"_",Table4[[#This Row],[Plan Code]],"_",Table4[[#This Row],[Column1]],"_",Table4[[#This Row],[Reporting Quarter]],"_",RIGHT(Table4[[#This Row],[Reporting Year]],2))),"")</f>
        <v/>
      </c>
      <c r="B644" s="30"/>
      <c r="C644" s="27" t="str">
        <f>IF(Table4[[#This Row],[Plan Code]]&lt;&gt;"",(VLOOKUP(Table4[[#This Row],[Plan Code]],Table2[#All],2,TRUE)),"")</f>
        <v/>
      </c>
      <c r="D644" s="27" t="str">
        <f>IF(Table4[[#This Row],[Plan Code]]&lt;&gt;"",(VLOOKUP(Table4[[#This Row],[Plan Code]],Table2[#All],3,TRUE)),"")</f>
        <v/>
      </c>
      <c r="E644" s="30"/>
      <c r="F644" s="30"/>
      <c r="G644" s="31"/>
      <c r="H644" s="31"/>
      <c r="I644" s="31"/>
      <c r="J644" s="31"/>
      <c r="K644" s="31"/>
      <c r="L644" s="31"/>
      <c r="M644" s="31"/>
      <c r="N644" s="31"/>
      <c r="O644" s="31"/>
      <c r="P644" s="31"/>
      <c r="Q644" s="31"/>
      <c r="R644" s="42"/>
      <c r="S644" s="41" t="str">
        <f>_xlfn.CONCAT('Contact Info'!$B$3, ", ", 'Contact Info'!$B$4, ", ", 'Contact Info'!$B$5,", ", 'Contact Info'!$B$6)</f>
        <v>Lisa Heffner, Contracts Manager, lheffner@ccah-alliance.org, 831-430-2634</v>
      </c>
      <c r="T644" s="26"/>
    </row>
    <row r="645" spans="1:20" ht="30" x14ac:dyDescent="0.25">
      <c r="A645" s="27" t="str">
        <f>IF(AND(Table4[[#This Row],[Plan Code]]&lt;&gt;"",Table4[[#This Row],[Reporting Quarter]]&lt;&gt;"",Table4[[#This Row],[Reporting Year]]&lt;&gt;""),(_xlfn.CONCAT(ROW()-2,"_",Table4[[#This Row],[Plan Code]],"_",Table4[[#This Row],[Column1]],"_",Table4[[#This Row],[Reporting Quarter]],"_",RIGHT(Table4[[#This Row],[Reporting Year]],2))),"")</f>
        <v/>
      </c>
      <c r="B645" s="30"/>
      <c r="C645" s="27" t="str">
        <f>IF(Table4[[#This Row],[Plan Code]]&lt;&gt;"",(VLOOKUP(Table4[[#This Row],[Plan Code]],Table2[#All],2,TRUE)),"")</f>
        <v/>
      </c>
      <c r="D645" s="27" t="str">
        <f>IF(Table4[[#This Row],[Plan Code]]&lt;&gt;"",(VLOOKUP(Table4[[#This Row],[Plan Code]],Table2[#All],3,TRUE)),"")</f>
        <v/>
      </c>
      <c r="E645" s="30"/>
      <c r="F645" s="30"/>
      <c r="G645" s="31"/>
      <c r="H645" s="31"/>
      <c r="I645" s="31"/>
      <c r="J645" s="31"/>
      <c r="K645" s="31"/>
      <c r="L645" s="31"/>
      <c r="M645" s="31"/>
      <c r="N645" s="31"/>
      <c r="O645" s="31"/>
      <c r="P645" s="31"/>
      <c r="Q645" s="31"/>
      <c r="R645" s="42"/>
      <c r="S645" s="41" t="str">
        <f>_xlfn.CONCAT('Contact Info'!$B$3, ", ", 'Contact Info'!$B$4, ", ", 'Contact Info'!$B$5,", ", 'Contact Info'!$B$6)</f>
        <v>Lisa Heffner, Contracts Manager, lheffner@ccah-alliance.org, 831-430-2634</v>
      </c>
      <c r="T645" s="26"/>
    </row>
    <row r="646" spans="1:20" ht="30" x14ac:dyDescent="0.25">
      <c r="A646" s="27" t="str">
        <f>IF(AND(Table4[[#This Row],[Plan Code]]&lt;&gt;"",Table4[[#This Row],[Reporting Quarter]]&lt;&gt;"",Table4[[#This Row],[Reporting Year]]&lt;&gt;""),(_xlfn.CONCAT(ROW()-2,"_",Table4[[#This Row],[Plan Code]],"_",Table4[[#This Row],[Column1]],"_",Table4[[#This Row],[Reporting Quarter]],"_",RIGHT(Table4[[#This Row],[Reporting Year]],2))),"")</f>
        <v/>
      </c>
      <c r="B646" s="30"/>
      <c r="C646" s="27" t="str">
        <f>IF(Table4[[#This Row],[Plan Code]]&lt;&gt;"",(VLOOKUP(Table4[[#This Row],[Plan Code]],Table2[#All],2,TRUE)),"")</f>
        <v/>
      </c>
      <c r="D646" s="27" t="str">
        <f>IF(Table4[[#This Row],[Plan Code]]&lt;&gt;"",(VLOOKUP(Table4[[#This Row],[Plan Code]],Table2[#All],3,TRUE)),"")</f>
        <v/>
      </c>
      <c r="E646" s="30"/>
      <c r="F646" s="30"/>
      <c r="G646" s="31"/>
      <c r="H646" s="31"/>
      <c r="I646" s="31"/>
      <c r="J646" s="31"/>
      <c r="K646" s="31"/>
      <c r="L646" s="31"/>
      <c r="M646" s="31"/>
      <c r="N646" s="31"/>
      <c r="O646" s="31"/>
      <c r="P646" s="31"/>
      <c r="Q646" s="31"/>
      <c r="R646" s="42"/>
      <c r="S646" s="41" t="str">
        <f>_xlfn.CONCAT('Contact Info'!$B$3, ", ", 'Contact Info'!$B$4, ", ", 'Contact Info'!$B$5,", ", 'Contact Info'!$B$6)</f>
        <v>Lisa Heffner, Contracts Manager, lheffner@ccah-alliance.org, 831-430-2634</v>
      </c>
      <c r="T646" s="26"/>
    </row>
    <row r="647" spans="1:20" ht="30" x14ac:dyDescent="0.25">
      <c r="A647" s="27" t="str">
        <f>IF(AND(Table4[[#This Row],[Plan Code]]&lt;&gt;"",Table4[[#This Row],[Reporting Quarter]]&lt;&gt;"",Table4[[#This Row],[Reporting Year]]&lt;&gt;""),(_xlfn.CONCAT(ROW()-2,"_",Table4[[#This Row],[Plan Code]],"_",Table4[[#This Row],[Column1]],"_",Table4[[#This Row],[Reporting Quarter]],"_",RIGHT(Table4[[#This Row],[Reporting Year]],2))),"")</f>
        <v/>
      </c>
      <c r="B647" s="30"/>
      <c r="C647" s="27" t="str">
        <f>IF(Table4[[#This Row],[Plan Code]]&lt;&gt;"",(VLOOKUP(Table4[[#This Row],[Plan Code]],Table2[#All],2,TRUE)),"")</f>
        <v/>
      </c>
      <c r="D647" s="27" t="str">
        <f>IF(Table4[[#This Row],[Plan Code]]&lt;&gt;"",(VLOOKUP(Table4[[#This Row],[Plan Code]],Table2[#All],3,TRUE)),"")</f>
        <v/>
      </c>
      <c r="E647" s="30"/>
      <c r="F647" s="30"/>
      <c r="G647" s="31"/>
      <c r="H647" s="31"/>
      <c r="I647" s="31"/>
      <c r="J647" s="31"/>
      <c r="K647" s="31"/>
      <c r="L647" s="31"/>
      <c r="M647" s="31"/>
      <c r="N647" s="31"/>
      <c r="O647" s="31"/>
      <c r="P647" s="31"/>
      <c r="Q647" s="31"/>
      <c r="R647" s="42"/>
      <c r="S647" s="41" t="str">
        <f>_xlfn.CONCAT('Contact Info'!$B$3, ", ", 'Contact Info'!$B$4, ", ", 'Contact Info'!$B$5,", ", 'Contact Info'!$B$6)</f>
        <v>Lisa Heffner, Contracts Manager, lheffner@ccah-alliance.org, 831-430-2634</v>
      </c>
      <c r="T647" s="26"/>
    </row>
    <row r="648" spans="1:20" ht="30" x14ac:dyDescent="0.25">
      <c r="A648" s="27" t="str">
        <f>IF(AND(Table4[[#This Row],[Plan Code]]&lt;&gt;"",Table4[[#This Row],[Reporting Quarter]]&lt;&gt;"",Table4[[#This Row],[Reporting Year]]&lt;&gt;""),(_xlfn.CONCAT(ROW()-2,"_",Table4[[#This Row],[Plan Code]],"_",Table4[[#This Row],[Column1]],"_",Table4[[#This Row],[Reporting Quarter]],"_",RIGHT(Table4[[#This Row],[Reporting Year]],2))),"")</f>
        <v/>
      </c>
      <c r="B648" s="30"/>
      <c r="C648" s="27" t="str">
        <f>IF(Table4[[#This Row],[Plan Code]]&lt;&gt;"",(VLOOKUP(Table4[[#This Row],[Plan Code]],Table2[#All],2,TRUE)),"")</f>
        <v/>
      </c>
      <c r="D648" s="27" t="str">
        <f>IF(Table4[[#This Row],[Plan Code]]&lt;&gt;"",(VLOOKUP(Table4[[#This Row],[Plan Code]],Table2[#All],3,TRUE)),"")</f>
        <v/>
      </c>
      <c r="E648" s="30"/>
      <c r="F648" s="30"/>
      <c r="G648" s="31"/>
      <c r="H648" s="31"/>
      <c r="I648" s="31"/>
      <c r="J648" s="31"/>
      <c r="K648" s="31"/>
      <c r="L648" s="31"/>
      <c r="M648" s="31"/>
      <c r="N648" s="31"/>
      <c r="O648" s="31"/>
      <c r="P648" s="31"/>
      <c r="Q648" s="31"/>
      <c r="R648" s="42"/>
      <c r="S648" s="41" t="str">
        <f>_xlfn.CONCAT('Contact Info'!$B$3, ", ", 'Contact Info'!$B$4, ", ", 'Contact Info'!$B$5,", ", 'Contact Info'!$B$6)</f>
        <v>Lisa Heffner, Contracts Manager, lheffner@ccah-alliance.org, 831-430-2634</v>
      </c>
      <c r="T648" s="26"/>
    </row>
    <row r="649" spans="1:20" ht="30" x14ac:dyDescent="0.25">
      <c r="A649" s="27" t="str">
        <f>IF(AND(Table4[[#This Row],[Plan Code]]&lt;&gt;"",Table4[[#This Row],[Reporting Quarter]]&lt;&gt;"",Table4[[#This Row],[Reporting Year]]&lt;&gt;""),(_xlfn.CONCAT(ROW()-2,"_",Table4[[#This Row],[Plan Code]],"_",Table4[[#This Row],[Column1]],"_",Table4[[#This Row],[Reporting Quarter]],"_",RIGHT(Table4[[#This Row],[Reporting Year]],2))),"")</f>
        <v/>
      </c>
      <c r="B649" s="30"/>
      <c r="C649" s="27" t="str">
        <f>IF(Table4[[#This Row],[Plan Code]]&lt;&gt;"",(VLOOKUP(Table4[[#This Row],[Plan Code]],Table2[#All],2,TRUE)),"")</f>
        <v/>
      </c>
      <c r="D649" s="27" t="str">
        <f>IF(Table4[[#This Row],[Plan Code]]&lt;&gt;"",(VLOOKUP(Table4[[#This Row],[Plan Code]],Table2[#All],3,TRUE)),"")</f>
        <v/>
      </c>
      <c r="E649" s="30"/>
      <c r="F649" s="30"/>
      <c r="G649" s="31"/>
      <c r="H649" s="31"/>
      <c r="I649" s="31"/>
      <c r="J649" s="31"/>
      <c r="K649" s="31"/>
      <c r="L649" s="31"/>
      <c r="M649" s="31"/>
      <c r="N649" s="31"/>
      <c r="O649" s="31"/>
      <c r="P649" s="31"/>
      <c r="Q649" s="31"/>
      <c r="R649" s="42"/>
      <c r="S649" s="41" t="str">
        <f>_xlfn.CONCAT('Contact Info'!$B$3, ", ", 'Contact Info'!$B$4, ", ", 'Contact Info'!$B$5,", ", 'Contact Info'!$B$6)</f>
        <v>Lisa Heffner, Contracts Manager, lheffner@ccah-alliance.org, 831-430-2634</v>
      </c>
      <c r="T649" s="26"/>
    </row>
    <row r="650" spans="1:20" ht="30" x14ac:dyDescent="0.25">
      <c r="A650" s="27" t="str">
        <f>IF(AND(Table4[[#This Row],[Plan Code]]&lt;&gt;"",Table4[[#This Row],[Reporting Quarter]]&lt;&gt;"",Table4[[#This Row],[Reporting Year]]&lt;&gt;""),(_xlfn.CONCAT(ROW()-2,"_",Table4[[#This Row],[Plan Code]],"_",Table4[[#This Row],[Column1]],"_",Table4[[#This Row],[Reporting Quarter]],"_",RIGHT(Table4[[#This Row],[Reporting Year]],2))),"")</f>
        <v/>
      </c>
      <c r="B650" s="30"/>
      <c r="C650" s="27" t="str">
        <f>IF(Table4[[#This Row],[Plan Code]]&lt;&gt;"",(VLOOKUP(Table4[[#This Row],[Plan Code]],Table2[#All],2,TRUE)),"")</f>
        <v/>
      </c>
      <c r="D650" s="27" t="str">
        <f>IF(Table4[[#This Row],[Plan Code]]&lt;&gt;"",(VLOOKUP(Table4[[#This Row],[Plan Code]],Table2[#All],3,TRUE)),"")</f>
        <v/>
      </c>
      <c r="E650" s="30"/>
      <c r="F650" s="30"/>
      <c r="G650" s="31"/>
      <c r="H650" s="31"/>
      <c r="I650" s="31"/>
      <c r="J650" s="31"/>
      <c r="K650" s="31"/>
      <c r="L650" s="31"/>
      <c r="M650" s="31"/>
      <c r="N650" s="31"/>
      <c r="O650" s="31"/>
      <c r="P650" s="31"/>
      <c r="Q650" s="31"/>
      <c r="R650" s="42"/>
      <c r="S650" s="41" t="str">
        <f>_xlfn.CONCAT('Contact Info'!$B$3, ", ", 'Contact Info'!$B$4, ", ", 'Contact Info'!$B$5,", ", 'Contact Info'!$B$6)</f>
        <v>Lisa Heffner, Contracts Manager, lheffner@ccah-alliance.org, 831-430-2634</v>
      </c>
      <c r="T650" s="26"/>
    </row>
    <row r="651" spans="1:20" ht="30" x14ac:dyDescent="0.25">
      <c r="A651" s="27" t="str">
        <f>IF(AND(Table4[[#This Row],[Plan Code]]&lt;&gt;"",Table4[[#This Row],[Reporting Quarter]]&lt;&gt;"",Table4[[#This Row],[Reporting Year]]&lt;&gt;""),(_xlfn.CONCAT(ROW()-2,"_",Table4[[#This Row],[Plan Code]],"_",Table4[[#This Row],[Column1]],"_",Table4[[#This Row],[Reporting Quarter]],"_",RIGHT(Table4[[#This Row],[Reporting Year]],2))),"")</f>
        <v/>
      </c>
      <c r="B651" s="30"/>
      <c r="C651" s="27" t="str">
        <f>IF(Table4[[#This Row],[Plan Code]]&lt;&gt;"",(VLOOKUP(Table4[[#This Row],[Plan Code]],Table2[#All],2,TRUE)),"")</f>
        <v/>
      </c>
      <c r="D651" s="27" t="str">
        <f>IF(Table4[[#This Row],[Plan Code]]&lt;&gt;"",(VLOOKUP(Table4[[#This Row],[Plan Code]],Table2[#All],3,TRUE)),"")</f>
        <v/>
      </c>
      <c r="E651" s="30"/>
      <c r="F651" s="30"/>
      <c r="G651" s="31"/>
      <c r="H651" s="31"/>
      <c r="I651" s="31"/>
      <c r="J651" s="31"/>
      <c r="K651" s="31"/>
      <c r="L651" s="31"/>
      <c r="M651" s="31"/>
      <c r="N651" s="31"/>
      <c r="O651" s="31"/>
      <c r="P651" s="31"/>
      <c r="Q651" s="31"/>
      <c r="R651" s="42"/>
      <c r="S651" s="41" t="str">
        <f>_xlfn.CONCAT('Contact Info'!$B$3, ", ", 'Contact Info'!$B$4, ", ", 'Contact Info'!$B$5,", ", 'Contact Info'!$B$6)</f>
        <v>Lisa Heffner, Contracts Manager, lheffner@ccah-alliance.org, 831-430-2634</v>
      </c>
      <c r="T651" s="26"/>
    </row>
    <row r="652" spans="1:20" ht="30" x14ac:dyDescent="0.25">
      <c r="A652" s="27" t="str">
        <f>IF(AND(Table4[[#This Row],[Plan Code]]&lt;&gt;"",Table4[[#This Row],[Reporting Quarter]]&lt;&gt;"",Table4[[#This Row],[Reporting Year]]&lt;&gt;""),(_xlfn.CONCAT(ROW()-2,"_",Table4[[#This Row],[Plan Code]],"_",Table4[[#This Row],[Column1]],"_",Table4[[#This Row],[Reporting Quarter]],"_",RIGHT(Table4[[#This Row],[Reporting Year]],2))),"")</f>
        <v/>
      </c>
      <c r="B652" s="30"/>
      <c r="C652" s="27" t="str">
        <f>IF(Table4[[#This Row],[Plan Code]]&lt;&gt;"",(VLOOKUP(Table4[[#This Row],[Plan Code]],Table2[#All],2,TRUE)),"")</f>
        <v/>
      </c>
      <c r="D652" s="27" t="str">
        <f>IF(Table4[[#This Row],[Plan Code]]&lt;&gt;"",(VLOOKUP(Table4[[#This Row],[Plan Code]],Table2[#All],3,TRUE)),"")</f>
        <v/>
      </c>
      <c r="E652" s="30"/>
      <c r="F652" s="30"/>
      <c r="G652" s="31"/>
      <c r="H652" s="31"/>
      <c r="I652" s="31"/>
      <c r="J652" s="31"/>
      <c r="K652" s="31"/>
      <c r="L652" s="31"/>
      <c r="M652" s="31"/>
      <c r="N652" s="31"/>
      <c r="O652" s="31"/>
      <c r="P652" s="31"/>
      <c r="Q652" s="31"/>
      <c r="R652" s="42"/>
      <c r="S652" s="41" t="str">
        <f>_xlfn.CONCAT('Contact Info'!$B$3, ", ", 'Contact Info'!$B$4, ", ", 'Contact Info'!$B$5,", ", 'Contact Info'!$B$6)</f>
        <v>Lisa Heffner, Contracts Manager, lheffner@ccah-alliance.org, 831-430-2634</v>
      </c>
      <c r="T652" s="26"/>
    </row>
    <row r="653" spans="1:20" ht="30" x14ac:dyDescent="0.25">
      <c r="A653" s="27" t="str">
        <f>IF(AND(Table4[[#This Row],[Plan Code]]&lt;&gt;"",Table4[[#This Row],[Reporting Quarter]]&lt;&gt;"",Table4[[#This Row],[Reporting Year]]&lt;&gt;""),(_xlfn.CONCAT(ROW()-2,"_",Table4[[#This Row],[Plan Code]],"_",Table4[[#This Row],[Column1]],"_",Table4[[#This Row],[Reporting Quarter]],"_",RIGHT(Table4[[#This Row],[Reporting Year]],2))),"")</f>
        <v/>
      </c>
      <c r="B653" s="30"/>
      <c r="C653" s="27" t="str">
        <f>IF(Table4[[#This Row],[Plan Code]]&lt;&gt;"",(VLOOKUP(Table4[[#This Row],[Plan Code]],Table2[#All],2,TRUE)),"")</f>
        <v/>
      </c>
      <c r="D653" s="27" t="str">
        <f>IF(Table4[[#This Row],[Plan Code]]&lt;&gt;"",(VLOOKUP(Table4[[#This Row],[Plan Code]],Table2[#All],3,TRUE)),"")</f>
        <v/>
      </c>
      <c r="E653" s="30"/>
      <c r="F653" s="30"/>
      <c r="G653" s="31"/>
      <c r="H653" s="31"/>
      <c r="I653" s="31"/>
      <c r="J653" s="31"/>
      <c r="K653" s="31"/>
      <c r="L653" s="31"/>
      <c r="M653" s="31"/>
      <c r="N653" s="31"/>
      <c r="O653" s="31"/>
      <c r="P653" s="31"/>
      <c r="Q653" s="31"/>
      <c r="R653" s="42"/>
      <c r="S653" s="41" t="str">
        <f>_xlfn.CONCAT('Contact Info'!$B$3, ", ", 'Contact Info'!$B$4, ", ", 'Contact Info'!$B$5,", ", 'Contact Info'!$B$6)</f>
        <v>Lisa Heffner, Contracts Manager, lheffner@ccah-alliance.org, 831-430-2634</v>
      </c>
      <c r="T653" s="26"/>
    </row>
    <row r="654" spans="1:20" ht="30" x14ac:dyDescent="0.25">
      <c r="A654" s="27" t="str">
        <f>IF(AND(Table4[[#This Row],[Plan Code]]&lt;&gt;"",Table4[[#This Row],[Reporting Quarter]]&lt;&gt;"",Table4[[#This Row],[Reporting Year]]&lt;&gt;""),(_xlfn.CONCAT(ROW()-2,"_",Table4[[#This Row],[Plan Code]],"_",Table4[[#This Row],[Column1]],"_",Table4[[#This Row],[Reporting Quarter]],"_",RIGHT(Table4[[#This Row],[Reporting Year]],2))),"")</f>
        <v/>
      </c>
      <c r="B654" s="30"/>
      <c r="C654" s="27" t="str">
        <f>IF(Table4[[#This Row],[Plan Code]]&lt;&gt;"",(VLOOKUP(Table4[[#This Row],[Plan Code]],Table2[#All],2,TRUE)),"")</f>
        <v/>
      </c>
      <c r="D654" s="27" t="str">
        <f>IF(Table4[[#This Row],[Plan Code]]&lt;&gt;"",(VLOOKUP(Table4[[#This Row],[Plan Code]],Table2[#All],3,TRUE)),"")</f>
        <v/>
      </c>
      <c r="E654" s="30"/>
      <c r="F654" s="30"/>
      <c r="G654" s="31"/>
      <c r="H654" s="31"/>
      <c r="I654" s="31"/>
      <c r="J654" s="31"/>
      <c r="K654" s="31"/>
      <c r="L654" s="31"/>
      <c r="M654" s="31"/>
      <c r="N654" s="31"/>
      <c r="O654" s="31"/>
      <c r="P654" s="31"/>
      <c r="Q654" s="31"/>
      <c r="R654" s="42"/>
      <c r="S654" s="41" t="str">
        <f>_xlfn.CONCAT('Contact Info'!$B$3, ", ", 'Contact Info'!$B$4, ", ", 'Contact Info'!$B$5,", ", 'Contact Info'!$B$6)</f>
        <v>Lisa Heffner, Contracts Manager, lheffner@ccah-alliance.org, 831-430-2634</v>
      </c>
      <c r="T654" s="26"/>
    </row>
    <row r="655" spans="1:20" ht="30" x14ac:dyDescent="0.25">
      <c r="A655" s="27" t="str">
        <f>IF(AND(Table4[[#This Row],[Plan Code]]&lt;&gt;"",Table4[[#This Row],[Reporting Quarter]]&lt;&gt;"",Table4[[#This Row],[Reporting Year]]&lt;&gt;""),(_xlfn.CONCAT(ROW()-2,"_",Table4[[#This Row],[Plan Code]],"_",Table4[[#This Row],[Column1]],"_",Table4[[#This Row],[Reporting Quarter]],"_",RIGHT(Table4[[#This Row],[Reporting Year]],2))),"")</f>
        <v/>
      </c>
      <c r="B655" s="30"/>
      <c r="C655" s="27" t="str">
        <f>IF(Table4[[#This Row],[Plan Code]]&lt;&gt;"",(VLOOKUP(Table4[[#This Row],[Plan Code]],Table2[#All],2,TRUE)),"")</f>
        <v/>
      </c>
      <c r="D655" s="27" t="str">
        <f>IF(Table4[[#This Row],[Plan Code]]&lt;&gt;"",(VLOOKUP(Table4[[#This Row],[Plan Code]],Table2[#All],3,TRUE)),"")</f>
        <v/>
      </c>
      <c r="E655" s="30"/>
      <c r="F655" s="30"/>
      <c r="G655" s="31"/>
      <c r="H655" s="31"/>
      <c r="I655" s="31"/>
      <c r="J655" s="31"/>
      <c r="K655" s="31"/>
      <c r="L655" s="31"/>
      <c r="M655" s="31"/>
      <c r="N655" s="31"/>
      <c r="O655" s="31"/>
      <c r="P655" s="31"/>
      <c r="Q655" s="31"/>
      <c r="R655" s="42"/>
      <c r="S655" s="41" t="str">
        <f>_xlfn.CONCAT('Contact Info'!$B$3, ", ", 'Contact Info'!$B$4, ", ", 'Contact Info'!$B$5,", ", 'Contact Info'!$B$6)</f>
        <v>Lisa Heffner, Contracts Manager, lheffner@ccah-alliance.org, 831-430-2634</v>
      </c>
      <c r="T655" s="26"/>
    </row>
    <row r="656" spans="1:20" ht="30" x14ac:dyDescent="0.25">
      <c r="A656" s="27" t="str">
        <f>IF(AND(Table4[[#This Row],[Plan Code]]&lt;&gt;"",Table4[[#This Row],[Reporting Quarter]]&lt;&gt;"",Table4[[#This Row],[Reporting Year]]&lt;&gt;""),(_xlfn.CONCAT(ROW()-2,"_",Table4[[#This Row],[Plan Code]],"_",Table4[[#This Row],[Column1]],"_",Table4[[#This Row],[Reporting Quarter]],"_",RIGHT(Table4[[#This Row],[Reporting Year]],2))),"")</f>
        <v/>
      </c>
      <c r="B656" s="30"/>
      <c r="C656" s="27" t="str">
        <f>IF(Table4[[#This Row],[Plan Code]]&lt;&gt;"",(VLOOKUP(Table4[[#This Row],[Plan Code]],Table2[#All],2,TRUE)),"")</f>
        <v/>
      </c>
      <c r="D656" s="27" t="str">
        <f>IF(Table4[[#This Row],[Plan Code]]&lt;&gt;"",(VLOOKUP(Table4[[#This Row],[Plan Code]],Table2[#All],3,TRUE)),"")</f>
        <v/>
      </c>
      <c r="E656" s="30"/>
      <c r="F656" s="30"/>
      <c r="G656" s="31"/>
      <c r="H656" s="31"/>
      <c r="I656" s="31"/>
      <c r="J656" s="31"/>
      <c r="K656" s="31"/>
      <c r="L656" s="31"/>
      <c r="M656" s="31"/>
      <c r="N656" s="31"/>
      <c r="O656" s="31"/>
      <c r="P656" s="31"/>
      <c r="Q656" s="31"/>
      <c r="R656" s="42"/>
      <c r="S656" s="41" t="str">
        <f>_xlfn.CONCAT('Contact Info'!$B$3, ", ", 'Contact Info'!$B$4, ", ", 'Contact Info'!$B$5,", ", 'Contact Info'!$B$6)</f>
        <v>Lisa Heffner, Contracts Manager, lheffner@ccah-alliance.org, 831-430-2634</v>
      </c>
      <c r="T656" s="26"/>
    </row>
    <row r="657" spans="1:20" ht="30" x14ac:dyDescent="0.25">
      <c r="A657" s="27" t="str">
        <f>IF(AND(Table4[[#This Row],[Plan Code]]&lt;&gt;"",Table4[[#This Row],[Reporting Quarter]]&lt;&gt;"",Table4[[#This Row],[Reporting Year]]&lt;&gt;""),(_xlfn.CONCAT(ROW()-2,"_",Table4[[#This Row],[Plan Code]],"_",Table4[[#This Row],[Column1]],"_",Table4[[#This Row],[Reporting Quarter]],"_",RIGHT(Table4[[#This Row],[Reporting Year]],2))),"")</f>
        <v/>
      </c>
      <c r="B657" s="30"/>
      <c r="C657" s="27" t="str">
        <f>IF(Table4[[#This Row],[Plan Code]]&lt;&gt;"",(VLOOKUP(Table4[[#This Row],[Plan Code]],Table2[#All],2,TRUE)),"")</f>
        <v/>
      </c>
      <c r="D657" s="27" t="str">
        <f>IF(Table4[[#This Row],[Plan Code]]&lt;&gt;"",(VLOOKUP(Table4[[#This Row],[Plan Code]],Table2[#All],3,TRUE)),"")</f>
        <v/>
      </c>
      <c r="E657" s="30"/>
      <c r="F657" s="30"/>
      <c r="G657" s="31"/>
      <c r="H657" s="31"/>
      <c r="I657" s="31"/>
      <c r="J657" s="31"/>
      <c r="K657" s="31"/>
      <c r="L657" s="31"/>
      <c r="M657" s="31"/>
      <c r="N657" s="31"/>
      <c r="O657" s="31"/>
      <c r="P657" s="31"/>
      <c r="Q657" s="31"/>
      <c r="R657" s="42"/>
      <c r="S657" s="41" t="str">
        <f>_xlfn.CONCAT('Contact Info'!$B$3, ", ", 'Contact Info'!$B$4, ", ", 'Contact Info'!$B$5,", ", 'Contact Info'!$B$6)</f>
        <v>Lisa Heffner, Contracts Manager, lheffner@ccah-alliance.org, 831-430-2634</v>
      </c>
      <c r="T657" s="26"/>
    </row>
    <row r="658" spans="1:20" ht="30" x14ac:dyDescent="0.25">
      <c r="A658" s="27" t="str">
        <f>IF(AND(Table4[[#This Row],[Plan Code]]&lt;&gt;"",Table4[[#This Row],[Reporting Quarter]]&lt;&gt;"",Table4[[#This Row],[Reporting Year]]&lt;&gt;""),(_xlfn.CONCAT(ROW()-2,"_",Table4[[#This Row],[Plan Code]],"_",Table4[[#This Row],[Column1]],"_",Table4[[#This Row],[Reporting Quarter]],"_",RIGHT(Table4[[#This Row],[Reporting Year]],2))),"")</f>
        <v/>
      </c>
      <c r="B658" s="30"/>
      <c r="C658" s="27" t="str">
        <f>IF(Table4[[#This Row],[Plan Code]]&lt;&gt;"",(VLOOKUP(Table4[[#This Row],[Plan Code]],Table2[#All],2,TRUE)),"")</f>
        <v/>
      </c>
      <c r="D658" s="27" t="str">
        <f>IF(Table4[[#This Row],[Plan Code]]&lt;&gt;"",(VLOOKUP(Table4[[#This Row],[Plan Code]],Table2[#All],3,TRUE)),"")</f>
        <v/>
      </c>
      <c r="E658" s="30"/>
      <c r="F658" s="30"/>
      <c r="G658" s="31"/>
      <c r="H658" s="31"/>
      <c r="I658" s="31"/>
      <c r="J658" s="31"/>
      <c r="K658" s="31"/>
      <c r="L658" s="31"/>
      <c r="M658" s="31"/>
      <c r="N658" s="31"/>
      <c r="O658" s="31"/>
      <c r="P658" s="31"/>
      <c r="Q658" s="31"/>
      <c r="R658" s="42"/>
      <c r="S658" s="41" t="str">
        <f>_xlfn.CONCAT('Contact Info'!$B$3, ", ", 'Contact Info'!$B$4, ", ", 'Contact Info'!$B$5,", ", 'Contact Info'!$B$6)</f>
        <v>Lisa Heffner, Contracts Manager, lheffner@ccah-alliance.org, 831-430-2634</v>
      </c>
      <c r="T658" s="26"/>
    </row>
    <row r="659" spans="1:20" ht="30" x14ac:dyDescent="0.25">
      <c r="A659" s="27" t="str">
        <f>IF(AND(Table4[[#This Row],[Plan Code]]&lt;&gt;"",Table4[[#This Row],[Reporting Quarter]]&lt;&gt;"",Table4[[#This Row],[Reporting Year]]&lt;&gt;""),(_xlfn.CONCAT(ROW()-2,"_",Table4[[#This Row],[Plan Code]],"_",Table4[[#This Row],[Column1]],"_",Table4[[#This Row],[Reporting Quarter]],"_",RIGHT(Table4[[#This Row],[Reporting Year]],2))),"")</f>
        <v/>
      </c>
      <c r="B659" s="30"/>
      <c r="C659" s="27" t="str">
        <f>IF(Table4[[#This Row],[Plan Code]]&lt;&gt;"",(VLOOKUP(Table4[[#This Row],[Plan Code]],Table2[#All],2,TRUE)),"")</f>
        <v/>
      </c>
      <c r="D659" s="27" t="str">
        <f>IF(Table4[[#This Row],[Plan Code]]&lt;&gt;"",(VLOOKUP(Table4[[#This Row],[Plan Code]],Table2[#All],3,TRUE)),"")</f>
        <v/>
      </c>
      <c r="E659" s="30"/>
      <c r="F659" s="30"/>
      <c r="G659" s="31"/>
      <c r="H659" s="31"/>
      <c r="I659" s="31"/>
      <c r="J659" s="31"/>
      <c r="K659" s="31"/>
      <c r="L659" s="31"/>
      <c r="M659" s="31"/>
      <c r="N659" s="31"/>
      <c r="O659" s="31"/>
      <c r="P659" s="31"/>
      <c r="Q659" s="31"/>
      <c r="R659" s="42"/>
      <c r="S659" s="41" t="str">
        <f>_xlfn.CONCAT('Contact Info'!$B$3, ", ", 'Contact Info'!$B$4, ", ", 'Contact Info'!$B$5,", ", 'Contact Info'!$B$6)</f>
        <v>Lisa Heffner, Contracts Manager, lheffner@ccah-alliance.org, 831-430-2634</v>
      </c>
      <c r="T659" s="26"/>
    </row>
    <row r="660" spans="1:20" ht="30" x14ac:dyDescent="0.25">
      <c r="A660" s="27" t="str">
        <f>IF(AND(Table4[[#This Row],[Plan Code]]&lt;&gt;"",Table4[[#This Row],[Reporting Quarter]]&lt;&gt;"",Table4[[#This Row],[Reporting Year]]&lt;&gt;""),(_xlfn.CONCAT(ROW()-2,"_",Table4[[#This Row],[Plan Code]],"_",Table4[[#This Row],[Column1]],"_",Table4[[#This Row],[Reporting Quarter]],"_",RIGHT(Table4[[#This Row],[Reporting Year]],2))),"")</f>
        <v/>
      </c>
      <c r="B660" s="30"/>
      <c r="C660" s="27" t="str">
        <f>IF(Table4[[#This Row],[Plan Code]]&lt;&gt;"",(VLOOKUP(Table4[[#This Row],[Plan Code]],Table2[#All],2,TRUE)),"")</f>
        <v/>
      </c>
      <c r="D660" s="27" t="str">
        <f>IF(Table4[[#This Row],[Plan Code]]&lt;&gt;"",(VLOOKUP(Table4[[#This Row],[Plan Code]],Table2[#All],3,TRUE)),"")</f>
        <v/>
      </c>
      <c r="E660" s="30"/>
      <c r="F660" s="30"/>
      <c r="G660" s="31"/>
      <c r="H660" s="31"/>
      <c r="I660" s="31"/>
      <c r="J660" s="31"/>
      <c r="K660" s="31"/>
      <c r="L660" s="31"/>
      <c r="M660" s="31"/>
      <c r="N660" s="31"/>
      <c r="O660" s="31"/>
      <c r="P660" s="31"/>
      <c r="Q660" s="31"/>
      <c r="R660" s="42"/>
      <c r="S660" s="41" t="str">
        <f>_xlfn.CONCAT('Contact Info'!$B$3, ", ", 'Contact Info'!$B$4, ", ", 'Contact Info'!$B$5,", ", 'Contact Info'!$B$6)</f>
        <v>Lisa Heffner, Contracts Manager, lheffner@ccah-alliance.org, 831-430-2634</v>
      </c>
      <c r="T660" s="26"/>
    </row>
    <row r="661" spans="1:20" ht="30" x14ac:dyDescent="0.25">
      <c r="A661" s="27" t="str">
        <f>IF(AND(Table4[[#This Row],[Plan Code]]&lt;&gt;"",Table4[[#This Row],[Reporting Quarter]]&lt;&gt;"",Table4[[#This Row],[Reporting Year]]&lt;&gt;""),(_xlfn.CONCAT(ROW()-2,"_",Table4[[#This Row],[Plan Code]],"_",Table4[[#This Row],[Column1]],"_",Table4[[#This Row],[Reporting Quarter]],"_",RIGHT(Table4[[#This Row],[Reporting Year]],2))),"")</f>
        <v/>
      </c>
      <c r="B661" s="30"/>
      <c r="C661" s="27" t="str">
        <f>IF(Table4[[#This Row],[Plan Code]]&lt;&gt;"",(VLOOKUP(Table4[[#This Row],[Plan Code]],Table2[#All],2,TRUE)),"")</f>
        <v/>
      </c>
      <c r="D661" s="27" t="str">
        <f>IF(Table4[[#This Row],[Plan Code]]&lt;&gt;"",(VLOOKUP(Table4[[#This Row],[Plan Code]],Table2[#All],3,TRUE)),"")</f>
        <v/>
      </c>
      <c r="E661" s="30"/>
      <c r="F661" s="30"/>
      <c r="G661" s="31"/>
      <c r="H661" s="31"/>
      <c r="I661" s="31"/>
      <c r="J661" s="31"/>
      <c r="K661" s="31"/>
      <c r="L661" s="31"/>
      <c r="M661" s="31"/>
      <c r="N661" s="31"/>
      <c r="O661" s="31"/>
      <c r="P661" s="31"/>
      <c r="Q661" s="31"/>
      <c r="R661" s="42"/>
      <c r="S661" s="41" t="str">
        <f>_xlfn.CONCAT('Contact Info'!$B$3, ", ", 'Contact Info'!$B$4, ", ", 'Contact Info'!$B$5,", ", 'Contact Info'!$B$6)</f>
        <v>Lisa Heffner, Contracts Manager, lheffner@ccah-alliance.org, 831-430-2634</v>
      </c>
      <c r="T661" s="26"/>
    </row>
    <row r="662" spans="1:20" ht="30" x14ac:dyDescent="0.25">
      <c r="A662" s="27" t="str">
        <f>IF(AND(Table4[[#This Row],[Plan Code]]&lt;&gt;"",Table4[[#This Row],[Reporting Quarter]]&lt;&gt;"",Table4[[#This Row],[Reporting Year]]&lt;&gt;""),(_xlfn.CONCAT(ROW()-2,"_",Table4[[#This Row],[Plan Code]],"_",Table4[[#This Row],[Column1]],"_",Table4[[#This Row],[Reporting Quarter]],"_",RIGHT(Table4[[#This Row],[Reporting Year]],2))),"")</f>
        <v/>
      </c>
      <c r="B662" s="30"/>
      <c r="C662" s="27" t="str">
        <f>IF(Table4[[#This Row],[Plan Code]]&lt;&gt;"",(VLOOKUP(Table4[[#This Row],[Plan Code]],Table2[#All],2,TRUE)),"")</f>
        <v/>
      </c>
      <c r="D662" s="27" t="str">
        <f>IF(Table4[[#This Row],[Plan Code]]&lt;&gt;"",(VLOOKUP(Table4[[#This Row],[Plan Code]],Table2[#All],3,TRUE)),"")</f>
        <v/>
      </c>
      <c r="E662" s="30"/>
      <c r="F662" s="30"/>
      <c r="G662" s="31"/>
      <c r="H662" s="31"/>
      <c r="I662" s="31"/>
      <c r="J662" s="31"/>
      <c r="K662" s="31"/>
      <c r="L662" s="31"/>
      <c r="M662" s="31"/>
      <c r="N662" s="31"/>
      <c r="O662" s="31"/>
      <c r="P662" s="31"/>
      <c r="Q662" s="31"/>
      <c r="R662" s="42"/>
      <c r="S662" s="41" t="str">
        <f>_xlfn.CONCAT('Contact Info'!$B$3, ", ", 'Contact Info'!$B$4, ", ", 'Contact Info'!$B$5,", ", 'Contact Info'!$B$6)</f>
        <v>Lisa Heffner, Contracts Manager, lheffner@ccah-alliance.org, 831-430-2634</v>
      </c>
      <c r="T662" s="26"/>
    </row>
    <row r="663" spans="1:20" ht="30" x14ac:dyDescent="0.25">
      <c r="A663" s="27" t="str">
        <f>IF(AND(Table4[[#This Row],[Plan Code]]&lt;&gt;"",Table4[[#This Row],[Reporting Quarter]]&lt;&gt;"",Table4[[#This Row],[Reporting Year]]&lt;&gt;""),(_xlfn.CONCAT(ROW()-2,"_",Table4[[#This Row],[Plan Code]],"_",Table4[[#This Row],[Column1]],"_",Table4[[#This Row],[Reporting Quarter]],"_",RIGHT(Table4[[#This Row],[Reporting Year]],2))),"")</f>
        <v/>
      </c>
      <c r="B663" s="30"/>
      <c r="C663" s="27" t="str">
        <f>IF(Table4[[#This Row],[Plan Code]]&lt;&gt;"",(VLOOKUP(Table4[[#This Row],[Plan Code]],Table2[#All],2,TRUE)),"")</f>
        <v/>
      </c>
      <c r="D663" s="27" t="str">
        <f>IF(Table4[[#This Row],[Plan Code]]&lt;&gt;"",(VLOOKUP(Table4[[#This Row],[Plan Code]],Table2[#All],3,TRUE)),"")</f>
        <v/>
      </c>
      <c r="E663" s="30"/>
      <c r="F663" s="30"/>
      <c r="G663" s="31"/>
      <c r="H663" s="31"/>
      <c r="I663" s="31"/>
      <c r="J663" s="31"/>
      <c r="K663" s="31"/>
      <c r="L663" s="31"/>
      <c r="M663" s="31"/>
      <c r="N663" s="31"/>
      <c r="O663" s="31"/>
      <c r="P663" s="31"/>
      <c r="Q663" s="31"/>
      <c r="R663" s="42"/>
      <c r="S663" s="41" t="str">
        <f>_xlfn.CONCAT('Contact Info'!$B$3, ", ", 'Contact Info'!$B$4, ", ", 'Contact Info'!$B$5,", ", 'Contact Info'!$B$6)</f>
        <v>Lisa Heffner, Contracts Manager, lheffner@ccah-alliance.org, 831-430-2634</v>
      </c>
      <c r="T663" s="26"/>
    </row>
    <row r="664" spans="1:20" ht="30" x14ac:dyDescent="0.25">
      <c r="A664" s="27" t="str">
        <f>IF(AND(Table4[[#This Row],[Plan Code]]&lt;&gt;"",Table4[[#This Row],[Reporting Quarter]]&lt;&gt;"",Table4[[#This Row],[Reporting Year]]&lt;&gt;""),(_xlfn.CONCAT(ROW()-2,"_",Table4[[#This Row],[Plan Code]],"_",Table4[[#This Row],[Column1]],"_",Table4[[#This Row],[Reporting Quarter]],"_",RIGHT(Table4[[#This Row],[Reporting Year]],2))),"")</f>
        <v/>
      </c>
      <c r="B664" s="30"/>
      <c r="C664" s="27" t="str">
        <f>IF(Table4[[#This Row],[Plan Code]]&lt;&gt;"",(VLOOKUP(Table4[[#This Row],[Plan Code]],Table2[#All],2,TRUE)),"")</f>
        <v/>
      </c>
      <c r="D664" s="27" t="str">
        <f>IF(Table4[[#This Row],[Plan Code]]&lt;&gt;"",(VLOOKUP(Table4[[#This Row],[Plan Code]],Table2[#All],3,TRUE)),"")</f>
        <v/>
      </c>
      <c r="E664" s="30"/>
      <c r="F664" s="30"/>
      <c r="G664" s="31"/>
      <c r="H664" s="31"/>
      <c r="I664" s="31"/>
      <c r="J664" s="31"/>
      <c r="K664" s="31"/>
      <c r="L664" s="31"/>
      <c r="M664" s="31"/>
      <c r="N664" s="31"/>
      <c r="O664" s="31"/>
      <c r="P664" s="31"/>
      <c r="Q664" s="31"/>
      <c r="R664" s="42"/>
      <c r="S664" s="41" t="str">
        <f>_xlfn.CONCAT('Contact Info'!$B$3, ", ", 'Contact Info'!$B$4, ", ", 'Contact Info'!$B$5,", ", 'Contact Info'!$B$6)</f>
        <v>Lisa Heffner, Contracts Manager, lheffner@ccah-alliance.org, 831-430-2634</v>
      </c>
      <c r="T664" s="26"/>
    </row>
    <row r="665" spans="1:20" ht="30" x14ac:dyDescent="0.25">
      <c r="A665" s="27" t="str">
        <f>IF(AND(Table4[[#This Row],[Plan Code]]&lt;&gt;"",Table4[[#This Row],[Reporting Quarter]]&lt;&gt;"",Table4[[#This Row],[Reporting Year]]&lt;&gt;""),(_xlfn.CONCAT(ROW()-2,"_",Table4[[#This Row],[Plan Code]],"_",Table4[[#This Row],[Column1]],"_",Table4[[#This Row],[Reporting Quarter]],"_",RIGHT(Table4[[#This Row],[Reporting Year]],2))),"")</f>
        <v/>
      </c>
      <c r="B665" s="30"/>
      <c r="C665" s="27" t="str">
        <f>IF(Table4[[#This Row],[Plan Code]]&lt;&gt;"",(VLOOKUP(Table4[[#This Row],[Plan Code]],Table2[#All],2,TRUE)),"")</f>
        <v/>
      </c>
      <c r="D665" s="27" t="str">
        <f>IF(Table4[[#This Row],[Plan Code]]&lt;&gt;"",(VLOOKUP(Table4[[#This Row],[Plan Code]],Table2[#All],3,TRUE)),"")</f>
        <v/>
      </c>
      <c r="E665" s="30"/>
      <c r="F665" s="30"/>
      <c r="G665" s="31"/>
      <c r="H665" s="31"/>
      <c r="I665" s="31"/>
      <c r="J665" s="31"/>
      <c r="K665" s="31"/>
      <c r="L665" s="31"/>
      <c r="M665" s="31"/>
      <c r="N665" s="31"/>
      <c r="O665" s="31"/>
      <c r="P665" s="31"/>
      <c r="Q665" s="31"/>
      <c r="R665" s="42"/>
      <c r="S665" s="41" t="str">
        <f>_xlfn.CONCAT('Contact Info'!$B$3, ", ", 'Contact Info'!$B$4, ", ", 'Contact Info'!$B$5,", ", 'Contact Info'!$B$6)</f>
        <v>Lisa Heffner, Contracts Manager, lheffner@ccah-alliance.org, 831-430-2634</v>
      </c>
      <c r="T665" s="26"/>
    </row>
    <row r="666" spans="1:20" ht="30" x14ac:dyDescent="0.25">
      <c r="A666" s="27" t="str">
        <f>IF(AND(Table4[[#This Row],[Plan Code]]&lt;&gt;"",Table4[[#This Row],[Reporting Quarter]]&lt;&gt;"",Table4[[#This Row],[Reporting Year]]&lt;&gt;""),(_xlfn.CONCAT(ROW()-2,"_",Table4[[#This Row],[Plan Code]],"_",Table4[[#This Row],[Column1]],"_",Table4[[#This Row],[Reporting Quarter]],"_",RIGHT(Table4[[#This Row],[Reporting Year]],2))),"")</f>
        <v/>
      </c>
      <c r="B666" s="30"/>
      <c r="C666" s="27" t="str">
        <f>IF(Table4[[#This Row],[Plan Code]]&lt;&gt;"",(VLOOKUP(Table4[[#This Row],[Plan Code]],Table2[#All],2,TRUE)),"")</f>
        <v/>
      </c>
      <c r="D666" s="27" t="str">
        <f>IF(Table4[[#This Row],[Plan Code]]&lt;&gt;"",(VLOOKUP(Table4[[#This Row],[Plan Code]],Table2[#All],3,TRUE)),"")</f>
        <v/>
      </c>
      <c r="E666" s="30"/>
      <c r="F666" s="30"/>
      <c r="G666" s="31"/>
      <c r="H666" s="31"/>
      <c r="I666" s="31"/>
      <c r="J666" s="31"/>
      <c r="K666" s="31"/>
      <c r="L666" s="31"/>
      <c r="M666" s="31"/>
      <c r="N666" s="31"/>
      <c r="O666" s="31"/>
      <c r="P666" s="31"/>
      <c r="Q666" s="31"/>
      <c r="R666" s="42"/>
      <c r="S666" s="41" t="str">
        <f>_xlfn.CONCAT('Contact Info'!$B$3, ", ", 'Contact Info'!$B$4, ", ", 'Contact Info'!$B$5,", ", 'Contact Info'!$B$6)</f>
        <v>Lisa Heffner, Contracts Manager, lheffner@ccah-alliance.org, 831-430-2634</v>
      </c>
      <c r="T666" s="26"/>
    </row>
    <row r="667" spans="1:20" ht="30" x14ac:dyDescent="0.25">
      <c r="A667" s="27" t="str">
        <f>IF(AND(Table4[[#This Row],[Plan Code]]&lt;&gt;"",Table4[[#This Row],[Reporting Quarter]]&lt;&gt;"",Table4[[#This Row],[Reporting Year]]&lt;&gt;""),(_xlfn.CONCAT(ROW()-2,"_",Table4[[#This Row],[Plan Code]],"_",Table4[[#This Row],[Column1]],"_",Table4[[#This Row],[Reporting Quarter]],"_",RIGHT(Table4[[#This Row],[Reporting Year]],2))),"")</f>
        <v/>
      </c>
      <c r="B667" s="30"/>
      <c r="C667" s="27" t="str">
        <f>IF(Table4[[#This Row],[Plan Code]]&lt;&gt;"",(VLOOKUP(Table4[[#This Row],[Plan Code]],Table2[#All],2,TRUE)),"")</f>
        <v/>
      </c>
      <c r="D667" s="27" t="str">
        <f>IF(Table4[[#This Row],[Plan Code]]&lt;&gt;"",(VLOOKUP(Table4[[#This Row],[Plan Code]],Table2[#All],3,TRUE)),"")</f>
        <v/>
      </c>
      <c r="E667" s="30"/>
      <c r="F667" s="30"/>
      <c r="G667" s="31"/>
      <c r="H667" s="31"/>
      <c r="I667" s="31"/>
      <c r="J667" s="31"/>
      <c r="K667" s="31"/>
      <c r="L667" s="31"/>
      <c r="M667" s="31"/>
      <c r="N667" s="31"/>
      <c r="O667" s="31"/>
      <c r="P667" s="31"/>
      <c r="Q667" s="31"/>
      <c r="R667" s="42"/>
      <c r="S667" s="41" t="str">
        <f>_xlfn.CONCAT('Contact Info'!$B$3, ", ", 'Contact Info'!$B$4, ", ", 'Contact Info'!$B$5,", ", 'Contact Info'!$B$6)</f>
        <v>Lisa Heffner, Contracts Manager, lheffner@ccah-alliance.org, 831-430-2634</v>
      </c>
      <c r="T667" s="26"/>
    </row>
    <row r="668" spans="1:20" ht="30" x14ac:dyDescent="0.25">
      <c r="A668" s="27" t="str">
        <f>IF(AND(Table4[[#This Row],[Plan Code]]&lt;&gt;"",Table4[[#This Row],[Reporting Quarter]]&lt;&gt;"",Table4[[#This Row],[Reporting Year]]&lt;&gt;""),(_xlfn.CONCAT(ROW()-2,"_",Table4[[#This Row],[Plan Code]],"_",Table4[[#This Row],[Column1]],"_",Table4[[#This Row],[Reporting Quarter]],"_",RIGHT(Table4[[#This Row],[Reporting Year]],2))),"")</f>
        <v/>
      </c>
      <c r="B668" s="30"/>
      <c r="C668" s="27" t="str">
        <f>IF(Table4[[#This Row],[Plan Code]]&lt;&gt;"",(VLOOKUP(Table4[[#This Row],[Plan Code]],Table2[#All],2,TRUE)),"")</f>
        <v/>
      </c>
      <c r="D668" s="27" t="str">
        <f>IF(Table4[[#This Row],[Plan Code]]&lt;&gt;"",(VLOOKUP(Table4[[#This Row],[Plan Code]],Table2[#All],3,TRUE)),"")</f>
        <v/>
      </c>
      <c r="E668" s="30"/>
      <c r="F668" s="30"/>
      <c r="G668" s="31"/>
      <c r="H668" s="31"/>
      <c r="I668" s="31"/>
      <c r="J668" s="31"/>
      <c r="K668" s="31"/>
      <c r="L668" s="31"/>
      <c r="M668" s="31"/>
      <c r="N668" s="31"/>
      <c r="O668" s="31"/>
      <c r="P668" s="31"/>
      <c r="Q668" s="31"/>
      <c r="R668" s="42"/>
      <c r="S668" s="41" t="str">
        <f>_xlfn.CONCAT('Contact Info'!$B$3, ", ", 'Contact Info'!$B$4, ", ", 'Contact Info'!$B$5,", ", 'Contact Info'!$B$6)</f>
        <v>Lisa Heffner, Contracts Manager, lheffner@ccah-alliance.org, 831-430-2634</v>
      </c>
      <c r="T668" s="26"/>
    </row>
    <row r="669" spans="1:20" ht="30" x14ac:dyDescent="0.25">
      <c r="A669" s="27" t="str">
        <f>IF(AND(Table4[[#This Row],[Plan Code]]&lt;&gt;"",Table4[[#This Row],[Reporting Quarter]]&lt;&gt;"",Table4[[#This Row],[Reporting Year]]&lt;&gt;""),(_xlfn.CONCAT(ROW()-2,"_",Table4[[#This Row],[Plan Code]],"_",Table4[[#This Row],[Column1]],"_",Table4[[#This Row],[Reporting Quarter]],"_",RIGHT(Table4[[#This Row],[Reporting Year]],2))),"")</f>
        <v/>
      </c>
      <c r="B669" s="30"/>
      <c r="C669" s="27" t="str">
        <f>IF(Table4[[#This Row],[Plan Code]]&lt;&gt;"",(VLOOKUP(Table4[[#This Row],[Plan Code]],Table2[#All],2,TRUE)),"")</f>
        <v/>
      </c>
      <c r="D669" s="27" t="str">
        <f>IF(Table4[[#This Row],[Plan Code]]&lt;&gt;"",(VLOOKUP(Table4[[#This Row],[Plan Code]],Table2[#All],3,TRUE)),"")</f>
        <v/>
      </c>
      <c r="E669" s="30"/>
      <c r="F669" s="30"/>
      <c r="G669" s="31"/>
      <c r="H669" s="31"/>
      <c r="I669" s="31"/>
      <c r="J669" s="31"/>
      <c r="K669" s="31"/>
      <c r="L669" s="31"/>
      <c r="M669" s="31"/>
      <c r="N669" s="31"/>
      <c r="O669" s="31"/>
      <c r="P669" s="31"/>
      <c r="Q669" s="31"/>
      <c r="R669" s="42"/>
      <c r="S669" s="41" t="str">
        <f>_xlfn.CONCAT('Contact Info'!$B$3, ", ", 'Contact Info'!$B$4, ", ", 'Contact Info'!$B$5,", ", 'Contact Info'!$B$6)</f>
        <v>Lisa Heffner, Contracts Manager, lheffner@ccah-alliance.org, 831-430-2634</v>
      </c>
      <c r="T669" s="26"/>
    </row>
    <row r="670" spans="1:20" ht="30" x14ac:dyDescent="0.25">
      <c r="A670" s="27" t="str">
        <f>IF(AND(Table4[[#This Row],[Plan Code]]&lt;&gt;"",Table4[[#This Row],[Reporting Quarter]]&lt;&gt;"",Table4[[#This Row],[Reporting Year]]&lt;&gt;""),(_xlfn.CONCAT(ROW()-2,"_",Table4[[#This Row],[Plan Code]],"_",Table4[[#This Row],[Column1]],"_",Table4[[#This Row],[Reporting Quarter]],"_",RIGHT(Table4[[#This Row],[Reporting Year]],2))),"")</f>
        <v/>
      </c>
      <c r="B670" s="30"/>
      <c r="C670" s="27" t="str">
        <f>IF(Table4[[#This Row],[Plan Code]]&lt;&gt;"",(VLOOKUP(Table4[[#This Row],[Plan Code]],Table2[#All],2,TRUE)),"")</f>
        <v/>
      </c>
      <c r="D670" s="27" t="str">
        <f>IF(Table4[[#This Row],[Plan Code]]&lt;&gt;"",(VLOOKUP(Table4[[#This Row],[Plan Code]],Table2[#All],3,TRUE)),"")</f>
        <v/>
      </c>
      <c r="E670" s="30"/>
      <c r="F670" s="30"/>
      <c r="G670" s="31"/>
      <c r="H670" s="31"/>
      <c r="I670" s="31"/>
      <c r="J670" s="31"/>
      <c r="K670" s="31"/>
      <c r="L670" s="31"/>
      <c r="M670" s="31"/>
      <c r="N670" s="31"/>
      <c r="O670" s="31"/>
      <c r="P670" s="31"/>
      <c r="Q670" s="31"/>
      <c r="R670" s="42"/>
      <c r="S670" s="41" t="str">
        <f>_xlfn.CONCAT('Contact Info'!$B$3, ", ", 'Contact Info'!$B$4, ", ", 'Contact Info'!$B$5,", ", 'Contact Info'!$B$6)</f>
        <v>Lisa Heffner, Contracts Manager, lheffner@ccah-alliance.org, 831-430-2634</v>
      </c>
      <c r="T670" s="26"/>
    </row>
    <row r="671" spans="1:20" ht="30" x14ac:dyDescent="0.25">
      <c r="A671" s="27" t="str">
        <f>IF(AND(Table4[[#This Row],[Plan Code]]&lt;&gt;"",Table4[[#This Row],[Reporting Quarter]]&lt;&gt;"",Table4[[#This Row],[Reporting Year]]&lt;&gt;""),(_xlfn.CONCAT(ROW()-2,"_",Table4[[#This Row],[Plan Code]],"_",Table4[[#This Row],[Column1]],"_",Table4[[#This Row],[Reporting Quarter]],"_",RIGHT(Table4[[#This Row],[Reporting Year]],2))),"")</f>
        <v/>
      </c>
      <c r="B671" s="30"/>
      <c r="C671" s="27" t="str">
        <f>IF(Table4[[#This Row],[Plan Code]]&lt;&gt;"",(VLOOKUP(Table4[[#This Row],[Plan Code]],Table2[#All],2,TRUE)),"")</f>
        <v/>
      </c>
      <c r="D671" s="27" t="str">
        <f>IF(Table4[[#This Row],[Plan Code]]&lt;&gt;"",(VLOOKUP(Table4[[#This Row],[Plan Code]],Table2[#All],3,TRUE)),"")</f>
        <v/>
      </c>
      <c r="E671" s="30"/>
      <c r="F671" s="30"/>
      <c r="G671" s="31"/>
      <c r="H671" s="31"/>
      <c r="I671" s="31"/>
      <c r="J671" s="31"/>
      <c r="K671" s="31"/>
      <c r="L671" s="31"/>
      <c r="M671" s="31"/>
      <c r="N671" s="31"/>
      <c r="O671" s="31"/>
      <c r="P671" s="31"/>
      <c r="Q671" s="31"/>
      <c r="R671" s="42"/>
      <c r="S671" s="41" t="str">
        <f>_xlfn.CONCAT('Contact Info'!$B$3, ", ", 'Contact Info'!$B$4, ", ", 'Contact Info'!$B$5,", ", 'Contact Info'!$B$6)</f>
        <v>Lisa Heffner, Contracts Manager, lheffner@ccah-alliance.org, 831-430-2634</v>
      </c>
      <c r="T671" s="26"/>
    </row>
    <row r="672" spans="1:20" ht="30" x14ac:dyDescent="0.25">
      <c r="A672" s="27" t="str">
        <f>IF(AND(Table4[[#This Row],[Plan Code]]&lt;&gt;"",Table4[[#This Row],[Reporting Quarter]]&lt;&gt;"",Table4[[#This Row],[Reporting Year]]&lt;&gt;""),(_xlfn.CONCAT(ROW()-2,"_",Table4[[#This Row],[Plan Code]],"_",Table4[[#This Row],[Column1]],"_",Table4[[#This Row],[Reporting Quarter]],"_",RIGHT(Table4[[#This Row],[Reporting Year]],2))),"")</f>
        <v/>
      </c>
      <c r="B672" s="30"/>
      <c r="C672" s="27" t="str">
        <f>IF(Table4[[#This Row],[Plan Code]]&lt;&gt;"",(VLOOKUP(Table4[[#This Row],[Plan Code]],Table2[#All],2,TRUE)),"")</f>
        <v/>
      </c>
      <c r="D672" s="27" t="str">
        <f>IF(Table4[[#This Row],[Plan Code]]&lt;&gt;"",(VLOOKUP(Table4[[#This Row],[Plan Code]],Table2[#All],3,TRUE)),"")</f>
        <v/>
      </c>
      <c r="E672" s="30"/>
      <c r="F672" s="30"/>
      <c r="G672" s="31"/>
      <c r="H672" s="31"/>
      <c r="I672" s="31"/>
      <c r="J672" s="31"/>
      <c r="K672" s="31"/>
      <c r="L672" s="31"/>
      <c r="M672" s="31"/>
      <c r="N672" s="31"/>
      <c r="O672" s="31"/>
      <c r="P672" s="31"/>
      <c r="Q672" s="31"/>
      <c r="R672" s="42"/>
      <c r="S672" s="41" t="str">
        <f>_xlfn.CONCAT('Contact Info'!$B$3, ", ", 'Contact Info'!$B$4, ", ", 'Contact Info'!$B$5,", ", 'Contact Info'!$B$6)</f>
        <v>Lisa Heffner, Contracts Manager, lheffner@ccah-alliance.org, 831-430-2634</v>
      </c>
      <c r="T672" s="26"/>
    </row>
    <row r="673" spans="1:20" ht="30" x14ac:dyDescent="0.25">
      <c r="A673" s="27" t="str">
        <f>IF(AND(Table4[[#This Row],[Plan Code]]&lt;&gt;"",Table4[[#This Row],[Reporting Quarter]]&lt;&gt;"",Table4[[#This Row],[Reporting Year]]&lt;&gt;""),(_xlfn.CONCAT(ROW()-2,"_",Table4[[#This Row],[Plan Code]],"_",Table4[[#This Row],[Column1]],"_",Table4[[#This Row],[Reporting Quarter]],"_",RIGHT(Table4[[#This Row],[Reporting Year]],2))),"")</f>
        <v/>
      </c>
      <c r="B673" s="30"/>
      <c r="C673" s="27" t="str">
        <f>IF(Table4[[#This Row],[Plan Code]]&lt;&gt;"",(VLOOKUP(Table4[[#This Row],[Plan Code]],Table2[#All],2,TRUE)),"")</f>
        <v/>
      </c>
      <c r="D673" s="27" t="str">
        <f>IF(Table4[[#This Row],[Plan Code]]&lt;&gt;"",(VLOOKUP(Table4[[#This Row],[Plan Code]],Table2[#All],3,TRUE)),"")</f>
        <v/>
      </c>
      <c r="E673" s="30"/>
      <c r="F673" s="30"/>
      <c r="G673" s="31"/>
      <c r="H673" s="31"/>
      <c r="I673" s="31"/>
      <c r="J673" s="31"/>
      <c r="K673" s="31"/>
      <c r="L673" s="31"/>
      <c r="M673" s="31"/>
      <c r="N673" s="31"/>
      <c r="O673" s="31"/>
      <c r="P673" s="31"/>
      <c r="Q673" s="31"/>
      <c r="R673" s="42"/>
      <c r="S673" s="41" t="str">
        <f>_xlfn.CONCAT('Contact Info'!$B$3, ", ", 'Contact Info'!$B$4, ", ", 'Contact Info'!$B$5,", ", 'Contact Info'!$B$6)</f>
        <v>Lisa Heffner, Contracts Manager, lheffner@ccah-alliance.org, 831-430-2634</v>
      </c>
      <c r="T673" s="26"/>
    </row>
    <row r="674" spans="1:20" ht="30" x14ac:dyDescent="0.25">
      <c r="A674" s="27" t="str">
        <f>IF(AND(Table4[[#This Row],[Plan Code]]&lt;&gt;"",Table4[[#This Row],[Reporting Quarter]]&lt;&gt;"",Table4[[#This Row],[Reporting Year]]&lt;&gt;""),(_xlfn.CONCAT(ROW()-2,"_",Table4[[#This Row],[Plan Code]],"_",Table4[[#This Row],[Column1]],"_",Table4[[#This Row],[Reporting Quarter]],"_",RIGHT(Table4[[#This Row],[Reporting Year]],2))),"")</f>
        <v/>
      </c>
      <c r="B674" s="30"/>
      <c r="C674" s="27" t="str">
        <f>IF(Table4[[#This Row],[Plan Code]]&lt;&gt;"",(VLOOKUP(Table4[[#This Row],[Plan Code]],Table2[#All],2,TRUE)),"")</f>
        <v/>
      </c>
      <c r="D674" s="27" t="str">
        <f>IF(Table4[[#This Row],[Plan Code]]&lt;&gt;"",(VLOOKUP(Table4[[#This Row],[Plan Code]],Table2[#All],3,TRUE)),"")</f>
        <v/>
      </c>
      <c r="E674" s="30"/>
      <c r="F674" s="30"/>
      <c r="G674" s="31"/>
      <c r="H674" s="31"/>
      <c r="I674" s="31"/>
      <c r="J674" s="31"/>
      <c r="K674" s="31"/>
      <c r="L674" s="31"/>
      <c r="M674" s="31"/>
      <c r="N674" s="31"/>
      <c r="O674" s="31"/>
      <c r="P674" s="31"/>
      <c r="Q674" s="31"/>
      <c r="R674" s="42"/>
      <c r="S674" s="41" t="str">
        <f>_xlfn.CONCAT('Contact Info'!$B$3, ", ", 'Contact Info'!$B$4, ", ", 'Contact Info'!$B$5,", ", 'Contact Info'!$B$6)</f>
        <v>Lisa Heffner, Contracts Manager, lheffner@ccah-alliance.org, 831-430-2634</v>
      </c>
      <c r="T674" s="26"/>
    </row>
    <row r="675" spans="1:20" ht="30" x14ac:dyDescent="0.25">
      <c r="A675" s="27" t="str">
        <f>IF(AND(Table4[[#This Row],[Plan Code]]&lt;&gt;"",Table4[[#This Row],[Reporting Quarter]]&lt;&gt;"",Table4[[#This Row],[Reporting Year]]&lt;&gt;""),(_xlfn.CONCAT(ROW()-2,"_",Table4[[#This Row],[Plan Code]],"_",Table4[[#This Row],[Column1]],"_",Table4[[#This Row],[Reporting Quarter]],"_",RIGHT(Table4[[#This Row],[Reporting Year]],2))),"")</f>
        <v/>
      </c>
      <c r="B675" s="30"/>
      <c r="C675" s="27" t="str">
        <f>IF(Table4[[#This Row],[Plan Code]]&lt;&gt;"",(VLOOKUP(Table4[[#This Row],[Plan Code]],Table2[#All],2,TRUE)),"")</f>
        <v/>
      </c>
      <c r="D675" s="27" t="str">
        <f>IF(Table4[[#This Row],[Plan Code]]&lt;&gt;"",(VLOOKUP(Table4[[#This Row],[Plan Code]],Table2[#All],3,TRUE)),"")</f>
        <v/>
      </c>
      <c r="E675" s="30"/>
      <c r="F675" s="30"/>
      <c r="G675" s="31"/>
      <c r="H675" s="31"/>
      <c r="I675" s="31"/>
      <c r="J675" s="31"/>
      <c r="K675" s="31"/>
      <c r="L675" s="31"/>
      <c r="M675" s="31"/>
      <c r="N675" s="31"/>
      <c r="O675" s="31"/>
      <c r="P675" s="31"/>
      <c r="Q675" s="31"/>
      <c r="R675" s="42"/>
      <c r="S675" s="41" t="str">
        <f>_xlfn.CONCAT('Contact Info'!$B$3, ", ", 'Contact Info'!$B$4, ", ", 'Contact Info'!$B$5,", ", 'Contact Info'!$B$6)</f>
        <v>Lisa Heffner, Contracts Manager, lheffner@ccah-alliance.org, 831-430-2634</v>
      </c>
      <c r="T675" s="26"/>
    </row>
    <row r="676" spans="1:20" ht="30" x14ac:dyDescent="0.25">
      <c r="A676" s="27" t="str">
        <f>IF(AND(Table4[[#This Row],[Plan Code]]&lt;&gt;"",Table4[[#This Row],[Reporting Quarter]]&lt;&gt;"",Table4[[#This Row],[Reporting Year]]&lt;&gt;""),(_xlfn.CONCAT(ROW()-2,"_",Table4[[#This Row],[Plan Code]],"_",Table4[[#This Row],[Column1]],"_",Table4[[#This Row],[Reporting Quarter]],"_",RIGHT(Table4[[#This Row],[Reporting Year]],2))),"")</f>
        <v/>
      </c>
      <c r="B676" s="30"/>
      <c r="C676" s="27" t="str">
        <f>IF(Table4[[#This Row],[Plan Code]]&lt;&gt;"",(VLOOKUP(Table4[[#This Row],[Plan Code]],Table2[#All],2,TRUE)),"")</f>
        <v/>
      </c>
      <c r="D676" s="27" t="str">
        <f>IF(Table4[[#This Row],[Plan Code]]&lt;&gt;"",(VLOOKUP(Table4[[#This Row],[Plan Code]],Table2[#All],3,TRUE)),"")</f>
        <v/>
      </c>
      <c r="E676" s="30"/>
      <c r="F676" s="30"/>
      <c r="G676" s="31"/>
      <c r="H676" s="31"/>
      <c r="I676" s="31"/>
      <c r="J676" s="31"/>
      <c r="K676" s="31"/>
      <c r="L676" s="31"/>
      <c r="M676" s="31"/>
      <c r="N676" s="31"/>
      <c r="O676" s="31"/>
      <c r="P676" s="31"/>
      <c r="Q676" s="31"/>
      <c r="R676" s="42"/>
      <c r="S676" s="41" t="str">
        <f>_xlfn.CONCAT('Contact Info'!$B$3, ", ", 'Contact Info'!$B$4, ", ", 'Contact Info'!$B$5,", ", 'Contact Info'!$B$6)</f>
        <v>Lisa Heffner, Contracts Manager, lheffner@ccah-alliance.org, 831-430-2634</v>
      </c>
      <c r="T676" s="26"/>
    </row>
    <row r="677" spans="1:20" ht="30" x14ac:dyDescent="0.25">
      <c r="A677" s="27" t="str">
        <f>IF(AND(Table4[[#This Row],[Plan Code]]&lt;&gt;"",Table4[[#This Row],[Reporting Quarter]]&lt;&gt;"",Table4[[#This Row],[Reporting Year]]&lt;&gt;""),(_xlfn.CONCAT(ROW()-2,"_",Table4[[#This Row],[Plan Code]],"_",Table4[[#This Row],[Column1]],"_",Table4[[#This Row],[Reporting Quarter]],"_",RIGHT(Table4[[#This Row],[Reporting Year]],2))),"")</f>
        <v/>
      </c>
      <c r="B677" s="30"/>
      <c r="C677" s="27" t="str">
        <f>IF(Table4[[#This Row],[Plan Code]]&lt;&gt;"",(VLOOKUP(Table4[[#This Row],[Plan Code]],Table2[#All],2,TRUE)),"")</f>
        <v/>
      </c>
      <c r="D677" s="27" t="str">
        <f>IF(Table4[[#This Row],[Plan Code]]&lt;&gt;"",(VLOOKUP(Table4[[#This Row],[Plan Code]],Table2[#All],3,TRUE)),"")</f>
        <v/>
      </c>
      <c r="E677" s="30"/>
      <c r="F677" s="30"/>
      <c r="G677" s="31"/>
      <c r="H677" s="31"/>
      <c r="I677" s="31"/>
      <c r="J677" s="31"/>
      <c r="K677" s="31"/>
      <c r="L677" s="31"/>
      <c r="M677" s="31"/>
      <c r="N677" s="31"/>
      <c r="O677" s="31"/>
      <c r="P677" s="31"/>
      <c r="Q677" s="31"/>
      <c r="R677" s="42"/>
      <c r="S677" s="41" t="str">
        <f>_xlfn.CONCAT('Contact Info'!$B$3, ", ", 'Contact Info'!$B$4, ", ", 'Contact Info'!$B$5,", ", 'Contact Info'!$B$6)</f>
        <v>Lisa Heffner, Contracts Manager, lheffner@ccah-alliance.org, 831-430-2634</v>
      </c>
      <c r="T677" s="26"/>
    </row>
    <row r="678" spans="1:20" ht="30" x14ac:dyDescent="0.25">
      <c r="A678" s="27" t="str">
        <f>IF(AND(Table4[[#This Row],[Plan Code]]&lt;&gt;"",Table4[[#This Row],[Reporting Quarter]]&lt;&gt;"",Table4[[#This Row],[Reporting Year]]&lt;&gt;""),(_xlfn.CONCAT(ROW()-2,"_",Table4[[#This Row],[Plan Code]],"_",Table4[[#This Row],[Column1]],"_",Table4[[#This Row],[Reporting Quarter]],"_",RIGHT(Table4[[#This Row],[Reporting Year]],2))),"")</f>
        <v/>
      </c>
      <c r="B678" s="30"/>
      <c r="C678" s="27" t="str">
        <f>IF(Table4[[#This Row],[Plan Code]]&lt;&gt;"",(VLOOKUP(Table4[[#This Row],[Plan Code]],Table2[#All],2,TRUE)),"")</f>
        <v/>
      </c>
      <c r="D678" s="27" t="str">
        <f>IF(Table4[[#This Row],[Plan Code]]&lt;&gt;"",(VLOOKUP(Table4[[#This Row],[Plan Code]],Table2[#All],3,TRUE)),"")</f>
        <v/>
      </c>
      <c r="E678" s="30"/>
      <c r="F678" s="30"/>
      <c r="G678" s="31"/>
      <c r="H678" s="31"/>
      <c r="I678" s="31"/>
      <c r="J678" s="31"/>
      <c r="K678" s="31"/>
      <c r="L678" s="31"/>
      <c r="M678" s="31"/>
      <c r="N678" s="31"/>
      <c r="O678" s="31"/>
      <c r="P678" s="31"/>
      <c r="Q678" s="31"/>
      <c r="R678" s="42"/>
      <c r="S678" s="41" t="str">
        <f>_xlfn.CONCAT('Contact Info'!$B$3, ", ", 'Contact Info'!$B$4, ", ", 'Contact Info'!$B$5,", ", 'Contact Info'!$B$6)</f>
        <v>Lisa Heffner, Contracts Manager, lheffner@ccah-alliance.org, 831-430-2634</v>
      </c>
      <c r="T678" s="26"/>
    </row>
    <row r="679" spans="1:20" ht="30" x14ac:dyDescent="0.25">
      <c r="A679" s="27" t="str">
        <f>IF(AND(Table4[[#This Row],[Plan Code]]&lt;&gt;"",Table4[[#This Row],[Reporting Quarter]]&lt;&gt;"",Table4[[#This Row],[Reporting Year]]&lt;&gt;""),(_xlfn.CONCAT(ROW()-2,"_",Table4[[#This Row],[Plan Code]],"_",Table4[[#This Row],[Column1]],"_",Table4[[#This Row],[Reporting Quarter]],"_",RIGHT(Table4[[#This Row],[Reporting Year]],2))),"")</f>
        <v/>
      </c>
      <c r="B679" s="30"/>
      <c r="C679" s="27" t="str">
        <f>IF(Table4[[#This Row],[Plan Code]]&lt;&gt;"",(VLOOKUP(Table4[[#This Row],[Plan Code]],Table2[#All],2,TRUE)),"")</f>
        <v/>
      </c>
      <c r="D679" s="27" t="str">
        <f>IF(Table4[[#This Row],[Plan Code]]&lt;&gt;"",(VLOOKUP(Table4[[#This Row],[Plan Code]],Table2[#All],3,TRUE)),"")</f>
        <v/>
      </c>
      <c r="E679" s="30"/>
      <c r="F679" s="30"/>
      <c r="G679" s="31"/>
      <c r="H679" s="31"/>
      <c r="I679" s="31"/>
      <c r="J679" s="31"/>
      <c r="K679" s="31"/>
      <c r="L679" s="31"/>
      <c r="M679" s="31"/>
      <c r="N679" s="31"/>
      <c r="O679" s="31"/>
      <c r="P679" s="31"/>
      <c r="Q679" s="31"/>
      <c r="R679" s="42"/>
      <c r="S679" s="41" t="str">
        <f>_xlfn.CONCAT('Contact Info'!$B$3, ", ", 'Contact Info'!$B$4, ", ", 'Contact Info'!$B$5,", ", 'Contact Info'!$B$6)</f>
        <v>Lisa Heffner, Contracts Manager, lheffner@ccah-alliance.org, 831-430-2634</v>
      </c>
      <c r="T679" s="26"/>
    </row>
    <row r="680" spans="1:20" ht="30" x14ac:dyDescent="0.25">
      <c r="A680" s="27" t="str">
        <f>IF(AND(Table4[[#This Row],[Plan Code]]&lt;&gt;"",Table4[[#This Row],[Reporting Quarter]]&lt;&gt;"",Table4[[#This Row],[Reporting Year]]&lt;&gt;""),(_xlfn.CONCAT(ROW()-2,"_",Table4[[#This Row],[Plan Code]],"_",Table4[[#This Row],[Column1]],"_",Table4[[#This Row],[Reporting Quarter]],"_",RIGHT(Table4[[#This Row],[Reporting Year]],2))),"")</f>
        <v/>
      </c>
      <c r="B680" s="30"/>
      <c r="C680" s="27" t="str">
        <f>IF(Table4[[#This Row],[Plan Code]]&lt;&gt;"",(VLOOKUP(Table4[[#This Row],[Plan Code]],Table2[#All],2,TRUE)),"")</f>
        <v/>
      </c>
      <c r="D680" s="27" t="str">
        <f>IF(Table4[[#This Row],[Plan Code]]&lt;&gt;"",(VLOOKUP(Table4[[#This Row],[Plan Code]],Table2[#All],3,TRUE)),"")</f>
        <v/>
      </c>
      <c r="E680" s="30"/>
      <c r="F680" s="30"/>
      <c r="G680" s="31"/>
      <c r="H680" s="31"/>
      <c r="I680" s="31"/>
      <c r="J680" s="31"/>
      <c r="K680" s="31"/>
      <c r="L680" s="31"/>
      <c r="M680" s="31"/>
      <c r="N680" s="31"/>
      <c r="O680" s="31"/>
      <c r="P680" s="31"/>
      <c r="Q680" s="31"/>
      <c r="R680" s="42"/>
      <c r="S680" s="41" t="str">
        <f>_xlfn.CONCAT('Contact Info'!$B$3, ", ", 'Contact Info'!$B$4, ", ", 'Contact Info'!$B$5,", ", 'Contact Info'!$B$6)</f>
        <v>Lisa Heffner, Contracts Manager, lheffner@ccah-alliance.org, 831-430-2634</v>
      </c>
      <c r="T680" s="26"/>
    </row>
    <row r="681" spans="1:20" ht="30" x14ac:dyDescent="0.25">
      <c r="A681" s="27" t="str">
        <f>IF(AND(Table4[[#This Row],[Plan Code]]&lt;&gt;"",Table4[[#This Row],[Reporting Quarter]]&lt;&gt;"",Table4[[#This Row],[Reporting Year]]&lt;&gt;""),(_xlfn.CONCAT(ROW()-2,"_",Table4[[#This Row],[Plan Code]],"_",Table4[[#This Row],[Column1]],"_",Table4[[#This Row],[Reporting Quarter]],"_",RIGHT(Table4[[#This Row],[Reporting Year]],2))),"")</f>
        <v/>
      </c>
      <c r="B681" s="30"/>
      <c r="C681" s="27" t="str">
        <f>IF(Table4[[#This Row],[Plan Code]]&lt;&gt;"",(VLOOKUP(Table4[[#This Row],[Plan Code]],Table2[#All],2,TRUE)),"")</f>
        <v/>
      </c>
      <c r="D681" s="27" t="str">
        <f>IF(Table4[[#This Row],[Plan Code]]&lt;&gt;"",(VLOOKUP(Table4[[#This Row],[Plan Code]],Table2[#All],3,TRUE)),"")</f>
        <v/>
      </c>
      <c r="E681" s="30"/>
      <c r="F681" s="30"/>
      <c r="G681" s="31"/>
      <c r="H681" s="31"/>
      <c r="I681" s="31"/>
      <c r="J681" s="31"/>
      <c r="K681" s="31"/>
      <c r="L681" s="31"/>
      <c r="M681" s="31"/>
      <c r="N681" s="31"/>
      <c r="O681" s="31"/>
      <c r="P681" s="31"/>
      <c r="Q681" s="31"/>
      <c r="R681" s="42"/>
      <c r="S681" s="41" t="str">
        <f>_xlfn.CONCAT('Contact Info'!$B$3, ", ", 'Contact Info'!$B$4, ", ", 'Contact Info'!$B$5,", ", 'Contact Info'!$B$6)</f>
        <v>Lisa Heffner, Contracts Manager, lheffner@ccah-alliance.org, 831-430-2634</v>
      </c>
      <c r="T681" s="26"/>
    </row>
    <row r="682" spans="1:20" ht="30" x14ac:dyDescent="0.25">
      <c r="A682" s="27" t="str">
        <f>IF(AND(Table4[[#This Row],[Plan Code]]&lt;&gt;"",Table4[[#This Row],[Reporting Quarter]]&lt;&gt;"",Table4[[#This Row],[Reporting Year]]&lt;&gt;""),(_xlfn.CONCAT(ROW()-2,"_",Table4[[#This Row],[Plan Code]],"_",Table4[[#This Row],[Column1]],"_",Table4[[#This Row],[Reporting Quarter]],"_",RIGHT(Table4[[#This Row],[Reporting Year]],2))),"")</f>
        <v/>
      </c>
      <c r="B682" s="30"/>
      <c r="C682" s="27" t="str">
        <f>IF(Table4[[#This Row],[Plan Code]]&lt;&gt;"",(VLOOKUP(Table4[[#This Row],[Plan Code]],Table2[#All],2,TRUE)),"")</f>
        <v/>
      </c>
      <c r="D682" s="27" t="str">
        <f>IF(Table4[[#This Row],[Plan Code]]&lt;&gt;"",(VLOOKUP(Table4[[#This Row],[Plan Code]],Table2[#All],3,TRUE)),"")</f>
        <v/>
      </c>
      <c r="E682" s="30"/>
      <c r="F682" s="30"/>
      <c r="G682" s="31"/>
      <c r="H682" s="31"/>
      <c r="I682" s="31"/>
      <c r="J682" s="31"/>
      <c r="K682" s="31"/>
      <c r="L682" s="31"/>
      <c r="M682" s="31"/>
      <c r="N682" s="31"/>
      <c r="O682" s="31"/>
      <c r="P682" s="31"/>
      <c r="Q682" s="31"/>
      <c r="R682" s="42"/>
      <c r="S682" s="41" t="str">
        <f>_xlfn.CONCAT('Contact Info'!$B$3, ", ", 'Contact Info'!$B$4, ", ", 'Contact Info'!$B$5,", ", 'Contact Info'!$B$6)</f>
        <v>Lisa Heffner, Contracts Manager, lheffner@ccah-alliance.org, 831-430-2634</v>
      </c>
      <c r="T682" s="26"/>
    </row>
    <row r="683" spans="1:20" ht="30" x14ac:dyDescent="0.25">
      <c r="A683" s="27" t="str">
        <f>IF(AND(Table4[[#This Row],[Plan Code]]&lt;&gt;"",Table4[[#This Row],[Reporting Quarter]]&lt;&gt;"",Table4[[#This Row],[Reporting Year]]&lt;&gt;""),(_xlfn.CONCAT(ROW()-2,"_",Table4[[#This Row],[Plan Code]],"_",Table4[[#This Row],[Column1]],"_",Table4[[#This Row],[Reporting Quarter]],"_",RIGHT(Table4[[#This Row],[Reporting Year]],2))),"")</f>
        <v/>
      </c>
      <c r="B683" s="30"/>
      <c r="C683" s="27" t="str">
        <f>IF(Table4[[#This Row],[Plan Code]]&lt;&gt;"",(VLOOKUP(Table4[[#This Row],[Plan Code]],Table2[#All],2,TRUE)),"")</f>
        <v/>
      </c>
      <c r="D683" s="27" t="str">
        <f>IF(Table4[[#This Row],[Plan Code]]&lt;&gt;"",(VLOOKUP(Table4[[#This Row],[Plan Code]],Table2[#All],3,TRUE)),"")</f>
        <v/>
      </c>
      <c r="E683" s="30"/>
      <c r="F683" s="30"/>
      <c r="G683" s="31"/>
      <c r="H683" s="31"/>
      <c r="I683" s="31"/>
      <c r="J683" s="31"/>
      <c r="K683" s="31"/>
      <c r="L683" s="31"/>
      <c r="M683" s="31"/>
      <c r="N683" s="31"/>
      <c r="O683" s="31"/>
      <c r="P683" s="31"/>
      <c r="Q683" s="31"/>
      <c r="R683" s="42"/>
      <c r="S683" s="41" t="str">
        <f>_xlfn.CONCAT('Contact Info'!$B$3, ", ", 'Contact Info'!$B$4, ", ", 'Contact Info'!$B$5,", ", 'Contact Info'!$B$6)</f>
        <v>Lisa Heffner, Contracts Manager, lheffner@ccah-alliance.org, 831-430-2634</v>
      </c>
      <c r="T683" s="26"/>
    </row>
    <row r="684" spans="1:20" ht="30" x14ac:dyDescent="0.25">
      <c r="A684" s="27" t="str">
        <f>IF(AND(Table4[[#This Row],[Plan Code]]&lt;&gt;"",Table4[[#This Row],[Reporting Quarter]]&lt;&gt;"",Table4[[#This Row],[Reporting Year]]&lt;&gt;""),(_xlfn.CONCAT(ROW()-2,"_",Table4[[#This Row],[Plan Code]],"_",Table4[[#This Row],[Column1]],"_",Table4[[#This Row],[Reporting Quarter]],"_",RIGHT(Table4[[#This Row],[Reporting Year]],2))),"")</f>
        <v/>
      </c>
      <c r="B684" s="30"/>
      <c r="C684" s="27" t="str">
        <f>IF(Table4[[#This Row],[Plan Code]]&lt;&gt;"",(VLOOKUP(Table4[[#This Row],[Plan Code]],Table2[#All],2,TRUE)),"")</f>
        <v/>
      </c>
      <c r="D684" s="27" t="str">
        <f>IF(Table4[[#This Row],[Plan Code]]&lt;&gt;"",(VLOOKUP(Table4[[#This Row],[Plan Code]],Table2[#All],3,TRUE)),"")</f>
        <v/>
      </c>
      <c r="E684" s="30"/>
      <c r="F684" s="30"/>
      <c r="G684" s="31"/>
      <c r="H684" s="31"/>
      <c r="I684" s="31"/>
      <c r="J684" s="31"/>
      <c r="K684" s="31"/>
      <c r="L684" s="31"/>
      <c r="M684" s="31"/>
      <c r="N684" s="31"/>
      <c r="O684" s="31"/>
      <c r="P684" s="31"/>
      <c r="Q684" s="31"/>
      <c r="R684" s="42"/>
      <c r="S684" s="41" t="str">
        <f>_xlfn.CONCAT('Contact Info'!$B$3, ", ", 'Contact Info'!$B$4, ", ", 'Contact Info'!$B$5,", ", 'Contact Info'!$B$6)</f>
        <v>Lisa Heffner, Contracts Manager, lheffner@ccah-alliance.org, 831-430-2634</v>
      </c>
      <c r="T684" s="26"/>
    </row>
    <row r="685" spans="1:20" ht="30" x14ac:dyDescent="0.25">
      <c r="A685" s="27" t="str">
        <f>IF(AND(Table4[[#This Row],[Plan Code]]&lt;&gt;"",Table4[[#This Row],[Reporting Quarter]]&lt;&gt;"",Table4[[#This Row],[Reporting Year]]&lt;&gt;""),(_xlfn.CONCAT(ROW()-2,"_",Table4[[#This Row],[Plan Code]],"_",Table4[[#This Row],[Column1]],"_",Table4[[#This Row],[Reporting Quarter]],"_",RIGHT(Table4[[#This Row],[Reporting Year]],2))),"")</f>
        <v/>
      </c>
      <c r="B685" s="30"/>
      <c r="C685" s="27" t="str">
        <f>IF(Table4[[#This Row],[Plan Code]]&lt;&gt;"",(VLOOKUP(Table4[[#This Row],[Plan Code]],Table2[#All],2,TRUE)),"")</f>
        <v/>
      </c>
      <c r="D685" s="27" t="str">
        <f>IF(Table4[[#This Row],[Plan Code]]&lt;&gt;"",(VLOOKUP(Table4[[#This Row],[Plan Code]],Table2[#All],3,TRUE)),"")</f>
        <v/>
      </c>
      <c r="E685" s="30"/>
      <c r="F685" s="30"/>
      <c r="G685" s="31"/>
      <c r="H685" s="31"/>
      <c r="I685" s="31"/>
      <c r="J685" s="31"/>
      <c r="K685" s="31"/>
      <c r="L685" s="31"/>
      <c r="M685" s="31"/>
      <c r="N685" s="31"/>
      <c r="O685" s="31"/>
      <c r="P685" s="31"/>
      <c r="Q685" s="31"/>
      <c r="R685" s="42"/>
      <c r="S685" s="41" t="str">
        <f>_xlfn.CONCAT('Contact Info'!$B$3, ", ", 'Contact Info'!$B$4, ", ", 'Contact Info'!$B$5,", ", 'Contact Info'!$B$6)</f>
        <v>Lisa Heffner, Contracts Manager, lheffner@ccah-alliance.org, 831-430-2634</v>
      </c>
      <c r="T685" s="26"/>
    </row>
    <row r="686" spans="1:20" ht="30" x14ac:dyDescent="0.25">
      <c r="A686" s="27" t="str">
        <f>IF(AND(Table4[[#This Row],[Plan Code]]&lt;&gt;"",Table4[[#This Row],[Reporting Quarter]]&lt;&gt;"",Table4[[#This Row],[Reporting Year]]&lt;&gt;""),(_xlfn.CONCAT(ROW()-2,"_",Table4[[#This Row],[Plan Code]],"_",Table4[[#This Row],[Column1]],"_",Table4[[#This Row],[Reporting Quarter]],"_",RIGHT(Table4[[#This Row],[Reporting Year]],2))),"")</f>
        <v/>
      </c>
      <c r="B686" s="30"/>
      <c r="C686" s="27" t="str">
        <f>IF(Table4[[#This Row],[Plan Code]]&lt;&gt;"",(VLOOKUP(Table4[[#This Row],[Plan Code]],Table2[#All],2,TRUE)),"")</f>
        <v/>
      </c>
      <c r="D686" s="27" t="str">
        <f>IF(Table4[[#This Row],[Plan Code]]&lt;&gt;"",(VLOOKUP(Table4[[#This Row],[Plan Code]],Table2[#All],3,TRUE)),"")</f>
        <v/>
      </c>
      <c r="E686" s="30"/>
      <c r="F686" s="30"/>
      <c r="G686" s="31"/>
      <c r="H686" s="31"/>
      <c r="I686" s="31"/>
      <c r="J686" s="31"/>
      <c r="K686" s="31"/>
      <c r="L686" s="31"/>
      <c r="M686" s="31"/>
      <c r="N686" s="31"/>
      <c r="O686" s="31"/>
      <c r="P686" s="31"/>
      <c r="Q686" s="31"/>
      <c r="R686" s="42"/>
      <c r="S686" s="41" t="str">
        <f>_xlfn.CONCAT('Contact Info'!$B$3, ", ", 'Contact Info'!$B$4, ", ", 'Contact Info'!$B$5,", ", 'Contact Info'!$B$6)</f>
        <v>Lisa Heffner, Contracts Manager, lheffner@ccah-alliance.org, 831-430-2634</v>
      </c>
      <c r="T686" s="26"/>
    </row>
    <row r="687" spans="1:20" ht="30" x14ac:dyDescent="0.25">
      <c r="A687" s="27" t="str">
        <f>IF(AND(Table4[[#This Row],[Plan Code]]&lt;&gt;"",Table4[[#This Row],[Reporting Quarter]]&lt;&gt;"",Table4[[#This Row],[Reporting Year]]&lt;&gt;""),(_xlfn.CONCAT(ROW()-2,"_",Table4[[#This Row],[Plan Code]],"_",Table4[[#This Row],[Column1]],"_",Table4[[#This Row],[Reporting Quarter]],"_",RIGHT(Table4[[#This Row],[Reporting Year]],2))),"")</f>
        <v/>
      </c>
      <c r="B687" s="30"/>
      <c r="C687" s="27" t="str">
        <f>IF(Table4[[#This Row],[Plan Code]]&lt;&gt;"",(VLOOKUP(Table4[[#This Row],[Plan Code]],Table2[#All],2,TRUE)),"")</f>
        <v/>
      </c>
      <c r="D687" s="27" t="str">
        <f>IF(Table4[[#This Row],[Plan Code]]&lt;&gt;"",(VLOOKUP(Table4[[#This Row],[Plan Code]],Table2[#All],3,TRUE)),"")</f>
        <v/>
      </c>
      <c r="E687" s="30"/>
      <c r="F687" s="30"/>
      <c r="G687" s="31"/>
      <c r="H687" s="31"/>
      <c r="I687" s="31"/>
      <c r="J687" s="31"/>
      <c r="K687" s="31"/>
      <c r="L687" s="31"/>
      <c r="M687" s="31"/>
      <c r="N687" s="31"/>
      <c r="O687" s="31"/>
      <c r="P687" s="31"/>
      <c r="Q687" s="31"/>
      <c r="R687" s="42"/>
      <c r="S687" s="41" t="str">
        <f>_xlfn.CONCAT('Contact Info'!$B$3, ", ", 'Contact Info'!$B$4, ", ", 'Contact Info'!$B$5,", ", 'Contact Info'!$B$6)</f>
        <v>Lisa Heffner, Contracts Manager, lheffner@ccah-alliance.org, 831-430-2634</v>
      </c>
      <c r="T687" s="26"/>
    </row>
    <row r="688" spans="1:20" ht="30" x14ac:dyDescent="0.25">
      <c r="A688" s="27" t="str">
        <f>IF(AND(Table4[[#This Row],[Plan Code]]&lt;&gt;"",Table4[[#This Row],[Reporting Quarter]]&lt;&gt;"",Table4[[#This Row],[Reporting Year]]&lt;&gt;""),(_xlfn.CONCAT(ROW()-2,"_",Table4[[#This Row],[Plan Code]],"_",Table4[[#This Row],[Column1]],"_",Table4[[#This Row],[Reporting Quarter]],"_",RIGHT(Table4[[#This Row],[Reporting Year]],2))),"")</f>
        <v/>
      </c>
      <c r="B688" s="30"/>
      <c r="C688" s="27" t="str">
        <f>IF(Table4[[#This Row],[Plan Code]]&lt;&gt;"",(VLOOKUP(Table4[[#This Row],[Plan Code]],Table2[#All],2,TRUE)),"")</f>
        <v/>
      </c>
      <c r="D688" s="27" t="str">
        <f>IF(Table4[[#This Row],[Plan Code]]&lt;&gt;"",(VLOOKUP(Table4[[#This Row],[Plan Code]],Table2[#All],3,TRUE)),"")</f>
        <v/>
      </c>
      <c r="E688" s="30"/>
      <c r="F688" s="30"/>
      <c r="G688" s="31"/>
      <c r="H688" s="31"/>
      <c r="I688" s="31"/>
      <c r="J688" s="31"/>
      <c r="K688" s="31"/>
      <c r="L688" s="31"/>
      <c r="M688" s="31"/>
      <c r="N688" s="31"/>
      <c r="O688" s="31"/>
      <c r="P688" s="31"/>
      <c r="Q688" s="31"/>
      <c r="R688" s="42"/>
      <c r="S688" s="41" t="str">
        <f>_xlfn.CONCAT('Contact Info'!$B$3, ", ", 'Contact Info'!$B$4, ", ", 'Contact Info'!$B$5,", ", 'Contact Info'!$B$6)</f>
        <v>Lisa Heffner, Contracts Manager, lheffner@ccah-alliance.org, 831-430-2634</v>
      </c>
      <c r="T688" s="26"/>
    </row>
    <row r="689" spans="1:20" ht="30" x14ac:dyDescent="0.25">
      <c r="A689" s="27" t="str">
        <f>IF(AND(Table4[[#This Row],[Plan Code]]&lt;&gt;"",Table4[[#This Row],[Reporting Quarter]]&lt;&gt;"",Table4[[#This Row],[Reporting Year]]&lt;&gt;""),(_xlfn.CONCAT(ROW()-2,"_",Table4[[#This Row],[Plan Code]],"_",Table4[[#This Row],[Column1]],"_",Table4[[#This Row],[Reporting Quarter]],"_",RIGHT(Table4[[#This Row],[Reporting Year]],2))),"")</f>
        <v/>
      </c>
      <c r="B689" s="30"/>
      <c r="C689" s="27" t="str">
        <f>IF(Table4[[#This Row],[Plan Code]]&lt;&gt;"",(VLOOKUP(Table4[[#This Row],[Plan Code]],Table2[#All],2,TRUE)),"")</f>
        <v/>
      </c>
      <c r="D689" s="27" t="str">
        <f>IF(Table4[[#This Row],[Plan Code]]&lt;&gt;"",(VLOOKUP(Table4[[#This Row],[Plan Code]],Table2[#All],3,TRUE)),"")</f>
        <v/>
      </c>
      <c r="E689" s="30"/>
      <c r="F689" s="30"/>
      <c r="G689" s="31"/>
      <c r="H689" s="31"/>
      <c r="I689" s="31"/>
      <c r="J689" s="31"/>
      <c r="K689" s="31"/>
      <c r="L689" s="31"/>
      <c r="M689" s="31"/>
      <c r="N689" s="31"/>
      <c r="O689" s="31"/>
      <c r="P689" s="31"/>
      <c r="Q689" s="31"/>
      <c r="R689" s="42"/>
      <c r="S689" s="41" t="str">
        <f>_xlfn.CONCAT('Contact Info'!$B$3, ", ", 'Contact Info'!$B$4, ", ", 'Contact Info'!$B$5,", ", 'Contact Info'!$B$6)</f>
        <v>Lisa Heffner, Contracts Manager, lheffner@ccah-alliance.org, 831-430-2634</v>
      </c>
      <c r="T689" s="26"/>
    </row>
    <row r="690" spans="1:20" ht="30" x14ac:dyDescent="0.25">
      <c r="A690" s="27" t="str">
        <f>IF(AND(Table4[[#This Row],[Plan Code]]&lt;&gt;"",Table4[[#This Row],[Reporting Quarter]]&lt;&gt;"",Table4[[#This Row],[Reporting Year]]&lt;&gt;""),(_xlfn.CONCAT(ROW()-2,"_",Table4[[#This Row],[Plan Code]],"_",Table4[[#This Row],[Column1]],"_",Table4[[#This Row],[Reporting Quarter]],"_",RIGHT(Table4[[#This Row],[Reporting Year]],2))),"")</f>
        <v/>
      </c>
      <c r="B690" s="30"/>
      <c r="C690" s="27" t="str">
        <f>IF(Table4[[#This Row],[Plan Code]]&lt;&gt;"",(VLOOKUP(Table4[[#This Row],[Plan Code]],Table2[#All],2,TRUE)),"")</f>
        <v/>
      </c>
      <c r="D690" s="27" t="str">
        <f>IF(Table4[[#This Row],[Plan Code]]&lt;&gt;"",(VLOOKUP(Table4[[#This Row],[Plan Code]],Table2[#All],3,TRUE)),"")</f>
        <v/>
      </c>
      <c r="E690" s="30"/>
      <c r="F690" s="30"/>
      <c r="G690" s="31"/>
      <c r="H690" s="31"/>
      <c r="I690" s="31"/>
      <c r="J690" s="31"/>
      <c r="K690" s="31"/>
      <c r="L690" s="31"/>
      <c r="M690" s="31"/>
      <c r="N690" s="31"/>
      <c r="O690" s="31"/>
      <c r="P690" s="31"/>
      <c r="Q690" s="31"/>
      <c r="R690" s="42"/>
      <c r="S690" s="41" t="str">
        <f>_xlfn.CONCAT('Contact Info'!$B$3, ", ", 'Contact Info'!$B$4, ", ", 'Contact Info'!$B$5,", ", 'Contact Info'!$B$6)</f>
        <v>Lisa Heffner, Contracts Manager, lheffner@ccah-alliance.org, 831-430-2634</v>
      </c>
      <c r="T690" s="26"/>
    </row>
    <row r="691" spans="1:20" ht="30" x14ac:dyDescent="0.25">
      <c r="A691" s="27" t="str">
        <f>IF(AND(Table4[[#This Row],[Plan Code]]&lt;&gt;"",Table4[[#This Row],[Reporting Quarter]]&lt;&gt;"",Table4[[#This Row],[Reporting Year]]&lt;&gt;""),(_xlfn.CONCAT(ROW()-2,"_",Table4[[#This Row],[Plan Code]],"_",Table4[[#This Row],[Column1]],"_",Table4[[#This Row],[Reporting Quarter]],"_",RIGHT(Table4[[#This Row],[Reporting Year]],2))),"")</f>
        <v/>
      </c>
      <c r="B691" s="30"/>
      <c r="C691" s="27" t="str">
        <f>IF(Table4[[#This Row],[Plan Code]]&lt;&gt;"",(VLOOKUP(Table4[[#This Row],[Plan Code]],Table2[#All],2,TRUE)),"")</f>
        <v/>
      </c>
      <c r="D691" s="27" t="str">
        <f>IF(Table4[[#This Row],[Plan Code]]&lt;&gt;"",(VLOOKUP(Table4[[#This Row],[Plan Code]],Table2[#All],3,TRUE)),"")</f>
        <v/>
      </c>
      <c r="E691" s="30"/>
      <c r="F691" s="30"/>
      <c r="G691" s="31"/>
      <c r="H691" s="31"/>
      <c r="I691" s="31"/>
      <c r="J691" s="31"/>
      <c r="K691" s="31"/>
      <c r="L691" s="31"/>
      <c r="M691" s="31"/>
      <c r="N691" s="31"/>
      <c r="O691" s="31"/>
      <c r="P691" s="31"/>
      <c r="Q691" s="31"/>
      <c r="R691" s="42"/>
      <c r="S691" s="41" t="str">
        <f>_xlfn.CONCAT('Contact Info'!$B$3, ", ", 'Contact Info'!$B$4, ", ", 'Contact Info'!$B$5,", ", 'Contact Info'!$B$6)</f>
        <v>Lisa Heffner, Contracts Manager, lheffner@ccah-alliance.org, 831-430-2634</v>
      </c>
      <c r="T691" s="26"/>
    </row>
    <row r="692" spans="1:20" ht="30" x14ac:dyDescent="0.25">
      <c r="A692" s="27" t="str">
        <f>IF(AND(Table4[[#This Row],[Plan Code]]&lt;&gt;"",Table4[[#This Row],[Reporting Quarter]]&lt;&gt;"",Table4[[#This Row],[Reporting Year]]&lt;&gt;""),(_xlfn.CONCAT(ROW()-2,"_",Table4[[#This Row],[Plan Code]],"_",Table4[[#This Row],[Column1]],"_",Table4[[#This Row],[Reporting Quarter]],"_",RIGHT(Table4[[#This Row],[Reporting Year]],2))),"")</f>
        <v/>
      </c>
      <c r="B692" s="30"/>
      <c r="C692" s="27" t="str">
        <f>IF(Table4[[#This Row],[Plan Code]]&lt;&gt;"",(VLOOKUP(Table4[[#This Row],[Plan Code]],Table2[#All],2,TRUE)),"")</f>
        <v/>
      </c>
      <c r="D692" s="27" t="str">
        <f>IF(Table4[[#This Row],[Plan Code]]&lt;&gt;"",(VLOOKUP(Table4[[#This Row],[Plan Code]],Table2[#All],3,TRUE)),"")</f>
        <v/>
      </c>
      <c r="E692" s="30"/>
      <c r="F692" s="30"/>
      <c r="G692" s="31"/>
      <c r="H692" s="31"/>
      <c r="I692" s="31"/>
      <c r="J692" s="31"/>
      <c r="K692" s="31"/>
      <c r="L692" s="31"/>
      <c r="M692" s="31"/>
      <c r="N692" s="31"/>
      <c r="O692" s="31"/>
      <c r="P692" s="31"/>
      <c r="Q692" s="31"/>
      <c r="R692" s="42"/>
      <c r="S692" s="41" t="str">
        <f>_xlfn.CONCAT('Contact Info'!$B$3, ", ", 'Contact Info'!$B$4, ", ", 'Contact Info'!$B$5,", ", 'Contact Info'!$B$6)</f>
        <v>Lisa Heffner, Contracts Manager, lheffner@ccah-alliance.org, 831-430-2634</v>
      </c>
      <c r="T692" s="26"/>
    </row>
    <row r="693" spans="1:20" ht="30" x14ac:dyDescent="0.25">
      <c r="A693" s="27" t="str">
        <f>IF(AND(Table4[[#This Row],[Plan Code]]&lt;&gt;"",Table4[[#This Row],[Reporting Quarter]]&lt;&gt;"",Table4[[#This Row],[Reporting Year]]&lt;&gt;""),(_xlfn.CONCAT(ROW()-2,"_",Table4[[#This Row],[Plan Code]],"_",Table4[[#This Row],[Column1]],"_",Table4[[#This Row],[Reporting Quarter]],"_",RIGHT(Table4[[#This Row],[Reporting Year]],2))),"")</f>
        <v/>
      </c>
      <c r="B693" s="30"/>
      <c r="C693" s="27" t="str">
        <f>IF(Table4[[#This Row],[Plan Code]]&lt;&gt;"",(VLOOKUP(Table4[[#This Row],[Plan Code]],Table2[#All],2,TRUE)),"")</f>
        <v/>
      </c>
      <c r="D693" s="27" t="str">
        <f>IF(Table4[[#This Row],[Plan Code]]&lt;&gt;"",(VLOOKUP(Table4[[#This Row],[Plan Code]],Table2[#All],3,TRUE)),"")</f>
        <v/>
      </c>
      <c r="E693" s="30"/>
      <c r="F693" s="30"/>
      <c r="G693" s="31"/>
      <c r="H693" s="31"/>
      <c r="I693" s="31"/>
      <c r="J693" s="31"/>
      <c r="K693" s="31"/>
      <c r="L693" s="31"/>
      <c r="M693" s="31"/>
      <c r="N693" s="31"/>
      <c r="O693" s="31"/>
      <c r="P693" s="31"/>
      <c r="Q693" s="31"/>
      <c r="R693" s="42"/>
      <c r="S693" s="41" t="str">
        <f>_xlfn.CONCAT('Contact Info'!$B$3, ", ", 'Contact Info'!$B$4, ", ", 'Contact Info'!$B$5,", ", 'Contact Info'!$B$6)</f>
        <v>Lisa Heffner, Contracts Manager, lheffner@ccah-alliance.org, 831-430-2634</v>
      </c>
      <c r="T693" s="26"/>
    </row>
    <row r="694" spans="1:20" ht="30" x14ac:dyDescent="0.25">
      <c r="A694" s="27" t="str">
        <f>IF(AND(Table4[[#This Row],[Plan Code]]&lt;&gt;"",Table4[[#This Row],[Reporting Quarter]]&lt;&gt;"",Table4[[#This Row],[Reporting Year]]&lt;&gt;""),(_xlfn.CONCAT(ROW()-2,"_",Table4[[#This Row],[Plan Code]],"_",Table4[[#This Row],[Column1]],"_",Table4[[#This Row],[Reporting Quarter]],"_",RIGHT(Table4[[#This Row],[Reporting Year]],2))),"")</f>
        <v/>
      </c>
      <c r="B694" s="30"/>
      <c r="C694" s="27" t="str">
        <f>IF(Table4[[#This Row],[Plan Code]]&lt;&gt;"",(VLOOKUP(Table4[[#This Row],[Plan Code]],Table2[#All],2,TRUE)),"")</f>
        <v/>
      </c>
      <c r="D694" s="27" t="str">
        <f>IF(Table4[[#This Row],[Plan Code]]&lt;&gt;"",(VLOOKUP(Table4[[#This Row],[Plan Code]],Table2[#All],3,TRUE)),"")</f>
        <v/>
      </c>
      <c r="E694" s="30"/>
      <c r="F694" s="30"/>
      <c r="G694" s="31"/>
      <c r="H694" s="31"/>
      <c r="I694" s="31"/>
      <c r="J694" s="31"/>
      <c r="K694" s="31"/>
      <c r="L694" s="31"/>
      <c r="M694" s="31"/>
      <c r="N694" s="31"/>
      <c r="O694" s="31"/>
      <c r="P694" s="31"/>
      <c r="Q694" s="31"/>
      <c r="R694" s="42"/>
      <c r="S694" s="41" t="str">
        <f>_xlfn.CONCAT('Contact Info'!$B$3, ", ", 'Contact Info'!$B$4, ", ", 'Contact Info'!$B$5,", ", 'Contact Info'!$B$6)</f>
        <v>Lisa Heffner, Contracts Manager, lheffner@ccah-alliance.org, 831-430-2634</v>
      </c>
      <c r="T694" s="26"/>
    </row>
    <row r="695" spans="1:20" ht="30" x14ac:dyDescent="0.25">
      <c r="A695" s="27" t="str">
        <f>IF(AND(Table4[[#This Row],[Plan Code]]&lt;&gt;"",Table4[[#This Row],[Reporting Quarter]]&lt;&gt;"",Table4[[#This Row],[Reporting Year]]&lt;&gt;""),(_xlfn.CONCAT(ROW()-2,"_",Table4[[#This Row],[Plan Code]],"_",Table4[[#This Row],[Column1]],"_",Table4[[#This Row],[Reporting Quarter]],"_",RIGHT(Table4[[#This Row],[Reporting Year]],2))),"")</f>
        <v/>
      </c>
      <c r="B695" s="30"/>
      <c r="C695" s="27" t="str">
        <f>IF(Table4[[#This Row],[Plan Code]]&lt;&gt;"",(VLOOKUP(Table4[[#This Row],[Plan Code]],Table2[#All],2,TRUE)),"")</f>
        <v/>
      </c>
      <c r="D695" s="27" t="str">
        <f>IF(Table4[[#This Row],[Plan Code]]&lt;&gt;"",(VLOOKUP(Table4[[#This Row],[Plan Code]],Table2[#All],3,TRUE)),"")</f>
        <v/>
      </c>
      <c r="E695" s="30"/>
      <c r="F695" s="30"/>
      <c r="G695" s="31"/>
      <c r="H695" s="31"/>
      <c r="I695" s="31"/>
      <c r="J695" s="31"/>
      <c r="K695" s="31"/>
      <c r="L695" s="31"/>
      <c r="M695" s="31"/>
      <c r="N695" s="31"/>
      <c r="O695" s="31"/>
      <c r="P695" s="31"/>
      <c r="Q695" s="31"/>
      <c r="R695" s="42"/>
      <c r="S695" s="41" t="str">
        <f>_xlfn.CONCAT('Contact Info'!$B$3, ", ", 'Contact Info'!$B$4, ", ", 'Contact Info'!$B$5,", ", 'Contact Info'!$B$6)</f>
        <v>Lisa Heffner, Contracts Manager, lheffner@ccah-alliance.org, 831-430-2634</v>
      </c>
      <c r="T695" s="26"/>
    </row>
    <row r="696" spans="1:20" ht="30" x14ac:dyDescent="0.25">
      <c r="A696" s="27" t="str">
        <f>IF(AND(Table4[[#This Row],[Plan Code]]&lt;&gt;"",Table4[[#This Row],[Reporting Quarter]]&lt;&gt;"",Table4[[#This Row],[Reporting Year]]&lt;&gt;""),(_xlfn.CONCAT(ROW()-2,"_",Table4[[#This Row],[Plan Code]],"_",Table4[[#This Row],[Column1]],"_",Table4[[#This Row],[Reporting Quarter]],"_",RIGHT(Table4[[#This Row],[Reporting Year]],2))),"")</f>
        <v/>
      </c>
      <c r="B696" s="30"/>
      <c r="C696" s="27" t="str">
        <f>IF(Table4[[#This Row],[Plan Code]]&lt;&gt;"",(VLOOKUP(Table4[[#This Row],[Plan Code]],Table2[#All],2,TRUE)),"")</f>
        <v/>
      </c>
      <c r="D696" s="27" t="str">
        <f>IF(Table4[[#This Row],[Plan Code]]&lt;&gt;"",(VLOOKUP(Table4[[#This Row],[Plan Code]],Table2[#All],3,TRUE)),"")</f>
        <v/>
      </c>
      <c r="E696" s="30"/>
      <c r="F696" s="30"/>
      <c r="G696" s="31"/>
      <c r="H696" s="31"/>
      <c r="I696" s="31"/>
      <c r="J696" s="31"/>
      <c r="K696" s="31"/>
      <c r="L696" s="31"/>
      <c r="M696" s="31"/>
      <c r="N696" s="31"/>
      <c r="O696" s="31"/>
      <c r="P696" s="31"/>
      <c r="Q696" s="31"/>
      <c r="R696" s="42"/>
      <c r="S696" s="41" t="str">
        <f>_xlfn.CONCAT('Contact Info'!$B$3, ", ", 'Contact Info'!$B$4, ", ", 'Contact Info'!$B$5,", ", 'Contact Info'!$B$6)</f>
        <v>Lisa Heffner, Contracts Manager, lheffner@ccah-alliance.org, 831-430-2634</v>
      </c>
      <c r="T696" s="26"/>
    </row>
    <row r="697" spans="1:20" ht="30" x14ac:dyDescent="0.25">
      <c r="A697" s="27" t="str">
        <f>IF(AND(Table4[[#This Row],[Plan Code]]&lt;&gt;"",Table4[[#This Row],[Reporting Quarter]]&lt;&gt;"",Table4[[#This Row],[Reporting Year]]&lt;&gt;""),(_xlfn.CONCAT(ROW()-2,"_",Table4[[#This Row],[Plan Code]],"_",Table4[[#This Row],[Column1]],"_",Table4[[#This Row],[Reporting Quarter]],"_",RIGHT(Table4[[#This Row],[Reporting Year]],2))),"")</f>
        <v/>
      </c>
      <c r="B697" s="30"/>
      <c r="C697" s="27" t="str">
        <f>IF(Table4[[#This Row],[Plan Code]]&lt;&gt;"",(VLOOKUP(Table4[[#This Row],[Plan Code]],Table2[#All],2,TRUE)),"")</f>
        <v/>
      </c>
      <c r="D697" s="27" t="str">
        <f>IF(Table4[[#This Row],[Plan Code]]&lt;&gt;"",(VLOOKUP(Table4[[#This Row],[Plan Code]],Table2[#All],3,TRUE)),"")</f>
        <v/>
      </c>
      <c r="E697" s="30"/>
      <c r="F697" s="30"/>
      <c r="G697" s="31"/>
      <c r="H697" s="31"/>
      <c r="I697" s="31"/>
      <c r="J697" s="31"/>
      <c r="K697" s="31"/>
      <c r="L697" s="31"/>
      <c r="M697" s="31"/>
      <c r="N697" s="31"/>
      <c r="O697" s="31"/>
      <c r="P697" s="31"/>
      <c r="Q697" s="31"/>
      <c r="R697" s="42"/>
      <c r="S697" s="41" t="str">
        <f>_xlfn.CONCAT('Contact Info'!$B$3, ", ", 'Contact Info'!$B$4, ", ", 'Contact Info'!$B$5,", ", 'Contact Info'!$B$6)</f>
        <v>Lisa Heffner, Contracts Manager, lheffner@ccah-alliance.org, 831-430-2634</v>
      </c>
      <c r="T697" s="26"/>
    </row>
    <row r="698" spans="1:20" ht="30" x14ac:dyDescent="0.25">
      <c r="A698" s="27" t="str">
        <f>IF(AND(Table4[[#This Row],[Plan Code]]&lt;&gt;"",Table4[[#This Row],[Reporting Quarter]]&lt;&gt;"",Table4[[#This Row],[Reporting Year]]&lt;&gt;""),(_xlfn.CONCAT(ROW()-2,"_",Table4[[#This Row],[Plan Code]],"_",Table4[[#This Row],[Column1]],"_",Table4[[#This Row],[Reporting Quarter]],"_",RIGHT(Table4[[#This Row],[Reporting Year]],2))),"")</f>
        <v/>
      </c>
      <c r="B698" s="30"/>
      <c r="C698" s="27" t="str">
        <f>IF(Table4[[#This Row],[Plan Code]]&lt;&gt;"",(VLOOKUP(Table4[[#This Row],[Plan Code]],Table2[#All],2,TRUE)),"")</f>
        <v/>
      </c>
      <c r="D698" s="27" t="str">
        <f>IF(Table4[[#This Row],[Plan Code]]&lt;&gt;"",(VLOOKUP(Table4[[#This Row],[Plan Code]],Table2[#All],3,TRUE)),"")</f>
        <v/>
      </c>
      <c r="E698" s="30"/>
      <c r="F698" s="30"/>
      <c r="G698" s="31"/>
      <c r="H698" s="31"/>
      <c r="I698" s="31"/>
      <c r="J698" s="31"/>
      <c r="K698" s="31"/>
      <c r="L698" s="31"/>
      <c r="M698" s="31"/>
      <c r="N698" s="31"/>
      <c r="O698" s="31"/>
      <c r="P698" s="31"/>
      <c r="Q698" s="31"/>
      <c r="R698" s="42"/>
      <c r="S698" s="41" t="str">
        <f>_xlfn.CONCAT('Contact Info'!$B$3, ", ", 'Contact Info'!$B$4, ", ", 'Contact Info'!$B$5,", ", 'Contact Info'!$B$6)</f>
        <v>Lisa Heffner, Contracts Manager, lheffner@ccah-alliance.org, 831-430-2634</v>
      </c>
      <c r="T698" s="26"/>
    </row>
    <row r="699" spans="1:20" ht="30" x14ac:dyDescent="0.25">
      <c r="A699" s="27" t="str">
        <f>IF(AND(Table4[[#This Row],[Plan Code]]&lt;&gt;"",Table4[[#This Row],[Reporting Quarter]]&lt;&gt;"",Table4[[#This Row],[Reporting Year]]&lt;&gt;""),(_xlfn.CONCAT(ROW()-2,"_",Table4[[#This Row],[Plan Code]],"_",Table4[[#This Row],[Column1]],"_",Table4[[#This Row],[Reporting Quarter]],"_",RIGHT(Table4[[#This Row],[Reporting Year]],2))),"")</f>
        <v/>
      </c>
      <c r="B699" s="30"/>
      <c r="C699" s="27" t="str">
        <f>IF(Table4[[#This Row],[Plan Code]]&lt;&gt;"",(VLOOKUP(Table4[[#This Row],[Plan Code]],Table2[#All],2,TRUE)),"")</f>
        <v/>
      </c>
      <c r="D699" s="27" t="str">
        <f>IF(Table4[[#This Row],[Plan Code]]&lt;&gt;"",(VLOOKUP(Table4[[#This Row],[Plan Code]],Table2[#All],3,TRUE)),"")</f>
        <v/>
      </c>
      <c r="E699" s="30"/>
      <c r="F699" s="30"/>
      <c r="G699" s="31"/>
      <c r="H699" s="31"/>
      <c r="I699" s="31"/>
      <c r="J699" s="31"/>
      <c r="K699" s="31"/>
      <c r="L699" s="31"/>
      <c r="M699" s="31"/>
      <c r="N699" s="31"/>
      <c r="O699" s="31"/>
      <c r="P699" s="31"/>
      <c r="Q699" s="31"/>
      <c r="R699" s="42"/>
      <c r="S699" s="41" t="str">
        <f>_xlfn.CONCAT('Contact Info'!$B$3, ", ", 'Contact Info'!$B$4, ", ", 'Contact Info'!$B$5,", ", 'Contact Info'!$B$6)</f>
        <v>Lisa Heffner, Contracts Manager, lheffner@ccah-alliance.org, 831-430-2634</v>
      </c>
      <c r="T699" s="26"/>
    </row>
    <row r="700" spans="1:20" ht="30" x14ac:dyDescent="0.25">
      <c r="A700" s="27" t="str">
        <f>IF(AND(Table4[[#This Row],[Plan Code]]&lt;&gt;"",Table4[[#This Row],[Reporting Quarter]]&lt;&gt;"",Table4[[#This Row],[Reporting Year]]&lt;&gt;""),(_xlfn.CONCAT(ROW()-2,"_",Table4[[#This Row],[Plan Code]],"_",Table4[[#This Row],[Column1]],"_",Table4[[#This Row],[Reporting Quarter]],"_",RIGHT(Table4[[#This Row],[Reporting Year]],2))),"")</f>
        <v/>
      </c>
      <c r="B700" s="30"/>
      <c r="C700" s="27" t="str">
        <f>IF(Table4[[#This Row],[Plan Code]]&lt;&gt;"",(VLOOKUP(Table4[[#This Row],[Plan Code]],Table2[#All],2,TRUE)),"")</f>
        <v/>
      </c>
      <c r="D700" s="27" t="str">
        <f>IF(Table4[[#This Row],[Plan Code]]&lt;&gt;"",(VLOOKUP(Table4[[#This Row],[Plan Code]],Table2[#All],3,TRUE)),"")</f>
        <v/>
      </c>
      <c r="E700" s="30"/>
      <c r="F700" s="30"/>
      <c r="G700" s="31"/>
      <c r="H700" s="31"/>
      <c r="I700" s="31"/>
      <c r="J700" s="31"/>
      <c r="K700" s="31"/>
      <c r="L700" s="31"/>
      <c r="M700" s="31"/>
      <c r="N700" s="31"/>
      <c r="O700" s="31"/>
      <c r="P700" s="31"/>
      <c r="Q700" s="31"/>
      <c r="R700" s="42"/>
      <c r="S700" s="41" t="str">
        <f>_xlfn.CONCAT('Contact Info'!$B$3, ", ", 'Contact Info'!$B$4, ", ", 'Contact Info'!$B$5,", ", 'Contact Info'!$B$6)</f>
        <v>Lisa Heffner, Contracts Manager, lheffner@ccah-alliance.org, 831-430-2634</v>
      </c>
      <c r="T700" s="26"/>
    </row>
    <row r="701" spans="1:20" ht="30" x14ac:dyDescent="0.25">
      <c r="A701" s="27" t="str">
        <f>IF(AND(Table4[[#This Row],[Plan Code]]&lt;&gt;"",Table4[[#This Row],[Reporting Quarter]]&lt;&gt;"",Table4[[#This Row],[Reporting Year]]&lt;&gt;""),(_xlfn.CONCAT(ROW()-2,"_",Table4[[#This Row],[Plan Code]],"_",Table4[[#This Row],[Column1]],"_",Table4[[#This Row],[Reporting Quarter]],"_",RIGHT(Table4[[#This Row],[Reporting Year]],2))),"")</f>
        <v/>
      </c>
      <c r="B701" s="30"/>
      <c r="C701" s="27" t="str">
        <f>IF(Table4[[#This Row],[Plan Code]]&lt;&gt;"",(VLOOKUP(Table4[[#This Row],[Plan Code]],Table2[#All],2,TRUE)),"")</f>
        <v/>
      </c>
      <c r="D701" s="27" t="str">
        <f>IF(Table4[[#This Row],[Plan Code]]&lt;&gt;"",(VLOOKUP(Table4[[#This Row],[Plan Code]],Table2[#All],3,TRUE)),"")</f>
        <v/>
      </c>
      <c r="E701" s="30"/>
      <c r="F701" s="30"/>
      <c r="G701" s="31"/>
      <c r="H701" s="31"/>
      <c r="I701" s="31"/>
      <c r="J701" s="31"/>
      <c r="K701" s="31"/>
      <c r="L701" s="31"/>
      <c r="M701" s="31"/>
      <c r="N701" s="31"/>
      <c r="O701" s="31"/>
      <c r="P701" s="31"/>
      <c r="Q701" s="31"/>
      <c r="R701" s="42"/>
      <c r="S701" s="41" t="str">
        <f>_xlfn.CONCAT('Contact Info'!$B$3, ", ", 'Contact Info'!$B$4, ", ", 'Contact Info'!$B$5,", ", 'Contact Info'!$B$6)</f>
        <v>Lisa Heffner, Contracts Manager, lheffner@ccah-alliance.org, 831-430-2634</v>
      </c>
      <c r="T701" s="26"/>
    </row>
    <row r="702" spans="1:20" ht="30" x14ac:dyDescent="0.25">
      <c r="A702" s="27" t="str">
        <f>IF(AND(Table4[[#This Row],[Plan Code]]&lt;&gt;"",Table4[[#This Row],[Reporting Quarter]]&lt;&gt;"",Table4[[#This Row],[Reporting Year]]&lt;&gt;""),(_xlfn.CONCAT(ROW()-2,"_",Table4[[#This Row],[Plan Code]],"_",Table4[[#This Row],[Column1]],"_",Table4[[#This Row],[Reporting Quarter]],"_",RIGHT(Table4[[#This Row],[Reporting Year]],2))),"")</f>
        <v/>
      </c>
      <c r="B702" s="30"/>
      <c r="C702" s="27" t="str">
        <f>IF(Table4[[#This Row],[Plan Code]]&lt;&gt;"",(VLOOKUP(Table4[[#This Row],[Plan Code]],Table2[#All],2,TRUE)),"")</f>
        <v/>
      </c>
      <c r="D702" s="27" t="str">
        <f>IF(Table4[[#This Row],[Plan Code]]&lt;&gt;"",(VLOOKUP(Table4[[#This Row],[Plan Code]],Table2[#All],3,TRUE)),"")</f>
        <v/>
      </c>
      <c r="E702" s="30"/>
      <c r="F702" s="30"/>
      <c r="G702" s="31"/>
      <c r="H702" s="31"/>
      <c r="I702" s="31"/>
      <c r="J702" s="31"/>
      <c r="K702" s="31"/>
      <c r="L702" s="31"/>
      <c r="M702" s="31"/>
      <c r="N702" s="31"/>
      <c r="O702" s="31"/>
      <c r="P702" s="31"/>
      <c r="Q702" s="31"/>
      <c r="R702" s="42"/>
      <c r="S702" s="41" t="str">
        <f>_xlfn.CONCAT('Contact Info'!$B$3, ", ", 'Contact Info'!$B$4, ", ", 'Contact Info'!$B$5,", ", 'Contact Info'!$B$6)</f>
        <v>Lisa Heffner, Contracts Manager, lheffner@ccah-alliance.org, 831-430-2634</v>
      </c>
      <c r="T702" s="26"/>
    </row>
    <row r="703" spans="1:20" ht="30" x14ac:dyDescent="0.25">
      <c r="A703" s="27" t="str">
        <f>IF(AND(Table4[[#This Row],[Plan Code]]&lt;&gt;"",Table4[[#This Row],[Reporting Quarter]]&lt;&gt;"",Table4[[#This Row],[Reporting Year]]&lt;&gt;""),(_xlfn.CONCAT(ROW()-2,"_",Table4[[#This Row],[Plan Code]],"_",Table4[[#This Row],[Column1]],"_",Table4[[#This Row],[Reporting Quarter]],"_",RIGHT(Table4[[#This Row],[Reporting Year]],2))),"")</f>
        <v/>
      </c>
      <c r="B703" s="30"/>
      <c r="C703" s="27" t="str">
        <f>IF(Table4[[#This Row],[Plan Code]]&lt;&gt;"",(VLOOKUP(Table4[[#This Row],[Plan Code]],Table2[#All],2,TRUE)),"")</f>
        <v/>
      </c>
      <c r="D703" s="27" t="str">
        <f>IF(Table4[[#This Row],[Plan Code]]&lt;&gt;"",(VLOOKUP(Table4[[#This Row],[Plan Code]],Table2[#All],3,TRUE)),"")</f>
        <v/>
      </c>
      <c r="E703" s="30"/>
      <c r="F703" s="30"/>
      <c r="G703" s="31"/>
      <c r="H703" s="31"/>
      <c r="I703" s="31"/>
      <c r="J703" s="31"/>
      <c r="K703" s="31"/>
      <c r="L703" s="31"/>
      <c r="M703" s="31"/>
      <c r="N703" s="31"/>
      <c r="O703" s="31"/>
      <c r="P703" s="31"/>
      <c r="Q703" s="31"/>
      <c r="R703" s="42"/>
      <c r="S703" s="41" t="str">
        <f>_xlfn.CONCAT('Contact Info'!$B$3, ", ", 'Contact Info'!$B$4, ", ", 'Contact Info'!$B$5,", ", 'Contact Info'!$B$6)</f>
        <v>Lisa Heffner, Contracts Manager, lheffner@ccah-alliance.org, 831-430-2634</v>
      </c>
      <c r="T703" s="26"/>
    </row>
    <row r="704" spans="1:20" ht="30" x14ac:dyDescent="0.25">
      <c r="A704" s="27" t="str">
        <f>IF(AND(Table4[[#This Row],[Plan Code]]&lt;&gt;"",Table4[[#This Row],[Reporting Quarter]]&lt;&gt;"",Table4[[#This Row],[Reporting Year]]&lt;&gt;""),(_xlfn.CONCAT(ROW()-2,"_",Table4[[#This Row],[Plan Code]],"_",Table4[[#This Row],[Column1]],"_",Table4[[#This Row],[Reporting Quarter]],"_",RIGHT(Table4[[#This Row],[Reporting Year]],2))),"")</f>
        <v/>
      </c>
      <c r="B704" s="30"/>
      <c r="C704" s="27" t="str">
        <f>IF(Table4[[#This Row],[Plan Code]]&lt;&gt;"",(VLOOKUP(Table4[[#This Row],[Plan Code]],Table2[#All],2,TRUE)),"")</f>
        <v/>
      </c>
      <c r="D704" s="27" t="str">
        <f>IF(Table4[[#This Row],[Plan Code]]&lt;&gt;"",(VLOOKUP(Table4[[#This Row],[Plan Code]],Table2[#All],3,TRUE)),"")</f>
        <v/>
      </c>
      <c r="E704" s="30"/>
      <c r="F704" s="30"/>
      <c r="G704" s="31"/>
      <c r="H704" s="31"/>
      <c r="I704" s="31"/>
      <c r="J704" s="31"/>
      <c r="K704" s="31"/>
      <c r="L704" s="31"/>
      <c r="M704" s="31"/>
      <c r="N704" s="31"/>
      <c r="O704" s="31"/>
      <c r="P704" s="31"/>
      <c r="Q704" s="31"/>
      <c r="R704" s="42"/>
      <c r="S704" s="41" t="str">
        <f>_xlfn.CONCAT('Contact Info'!$B$3, ", ", 'Contact Info'!$B$4, ", ", 'Contact Info'!$B$5,", ", 'Contact Info'!$B$6)</f>
        <v>Lisa Heffner, Contracts Manager, lheffner@ccah-alliance.org, 831-430-2634</v>
      </c>
      <c r="T704" s="26"/>
    </row>
    <row r="705" spans="1:20" ht="30" x14ac:dyDescent="0.25">
      <c r="A705" s="27" t="str">
        <f>IF(AND(Table4[[#This Row],[Plan Code]]&lt;&gt;"",Table4[[#This Row],[Reporting Quarter]]&lt;&gt;"",Table4[[#This Row],[Reporting Year]]&lt;&gt;""),(_xlfn.CONCAT(ROW()-2,"_",Table4[[#This Row],[Plan Code]],"_",Table4[[#This Row],[Column1]],"_",Table4[[#This Row],[Reporting Quarter]],"_",RIGHT(Table4[[#This Row],[Reporting Year]],2))),"")</f>
        <v/>
      </c>
      <c r="B705" s="30"/>
      <c r="C705" s="27" t="str">
        <f>IF(Table4[[#This Row],[Plan Code]]&lt;&gt;"",(VLOOKUP(Table4[[#This Row],[Plan Code]],Table2[#All],2,TRUE)),"")</f>
        <v/>
      </c>
      <c r="D705" s="27" t="str">
        <f>IF(Table4[[#This Row],[Plan Code]]&lt;&gt;"",(VLOOKUP(Table4[[#This Row],[Plan Code]],Table2[#All],3,TRUE)),"")</f>
        <v/>
      </c>
      <c r="E705" s="30"/>
      <c r="F705" s="30"/>
      <c r="G705" s="31"/>
      <c r="H705" s="31"/>
      <c r="I705" s="31"/>
      <c r="J705" s="31"/>
      <c r="K705" s="31"/>
      <c r="L705" s="31"/>
      <c r="M705" s="31"/>
      <c r="N705" s="31"/>
      <c r="O705" s="31"/>
      <c r="P705" s="31"/>
      <c r="Q705" s="31"/>
      <c r="R705" s="42"/>
      <c r="S705" s="41" t="str">
        <f>_xlfn.CONCAT('Contact Info'!$B$3, ", ", 'Contact Info'!$B$4, ", ", 'Contact Info'!$B$5,", ", 'Contact Info'!$B$6)</f>
        <v>Lisa Heffner, Contracts Manager, lheffner@ccah-alliance.org, 831-430-2634</v>
      </c>
      <c r="T705" s="26"/>
    </row>
    <row r="706" spans="1:20" ht="30" x14ac:dyDescent="0.25">
      <c r="A706" s="27" t="str">
        <f>IF(AND(Table4[[#This Row],[Plan Code]]&lt;&gt;"",Table4[[#This Row],[Reporting Quarter]]&lt;&gt;"",Table4[[#This Row],[Reporting Year]]&lt;&gt;""),(_xlfn.CONCAT(ROW()-2,"_",Table4[[#This Row],[Plan Code]],"_",Table4[[#This Row],[Column1]],"_",Table4[[#This Row],[Reporting Quarter]],"_",RIGHT(Table4[[#This Row],[Reporting Year]],2))),"")</f>
        <v/>
      </c>
      <c r="B706" s="30"/>
      <c r="C706" s="27" t="str">
        <f>IF(Table4[[#This Row],[Plan Code]]&lt;&gt;"",(VLOOKUP(Table4[[#This Row],[Plan Code]],Table2[#All],2,TRUE)),"")</f>
        <v/>
      </c>
      <c r="D706" s="27" t="str">
        <f>IF(Table4[[#This Row],[Plan Code]]&lt;&gt;"",(VLOOKUP(Table4[[#This Row],[Plan Code]],Table2[#All],3,TRUE)),"")</f>
        <v/>
      </c>
      <c r="E706" s="30"/>
      <c r="F706" s="30"/>
      <c r="G706" s="31"/>
      <c r="H706" s="31"/>
      <c r="I706" s="31"/>
      <c r="J706" s="31"/>
      <c r="K706" s="31"/>
      <c r="L706" s="31"/>
      <c r="M706" s="31"/>
      <c r="N706" s="31"/>
      <c r="O706" s="31"/>
      <c r="P706" s="31"/>
      <c r="Q706" s="31"/>
      <c r="R706" s="42"/>
      <c r="S706" s="41" t="str">
        <f>_xlfn.CONCAT('Contact Info'!$B$3, ", ", 'Contact Info'!$B$4, ", ", 'Contact Info'!$B$5,", ", 'Contact Info'!$B$6)</f>
        <v>Lisa Heffner, Contracts Manager, lheffner@ccah-alliance.org, 831-430-2634</v>
      </c>
      <c r="T706" s="26"/>
    </row>
    <row r="707" spans="1:20" ht="30" x14ac:dyDescent="0.25">
      <c r="A707" s="27" t="str">
        <f>IF(AND(Table4[[#This Row],[Plan Code]]&lt;&gt;"",Table4[[#This Row],[Reporting Quarter]]&lt;&gt;"",Table4[[#This Row],[Reporting Year]]&lt;&gt;""),(_xlfn.CONCAT(ROW()-2,"_",Table4[[#This Row],[Plan Code]],"_",Table4[[#This Row],[Column1]],"_",Table4[[#This Row],[Reporting Quarter]],"_",RIGHT(Table4[[#This Row],[Reporting Year]],2))),"")</f>
        <v/>
      </c>
      <c r="B707" s="30"/>
      <c r="C707" s="27" t="str">
        <f>IF(Table4[[#This Row],[Plan Code]]&lt;&gt;"",(VLOOKUP(Table4[[#This Row],[Plan Code]],Table2[#All],2,TRUE)),"")</f>
        <v/>
      </c>
      <c r="D707" s="27" t="str">
        <f>IF(Table4[[#This Row],[Plan Code]]&lt;&gt;"",(VLOOKUP(Table4[[#This Row],[Plan Code]],Table2[#All],3,TRUE)),"")</f>
        <v/>
      </c>
      <c r="E707" s="30"/>
      <c r="F707" s="30"/>
      <c r="G707" s="31"/>
      <c r="H707" s="31"/>
      <c r="I707" s="31"/>
      <c r="J707" s="31"/>
      <c r="K707" s="31"/>
      <c r="L707" s="31"/>
      <c r="M707" s="31"/>
      <c r="N707" s="31"/>
      <c r="O707" s="31"/>
      <c r="P707" s="31"/>
      <c r="Q707" s="31"/>
      <c r="R707" s="42"/>
      <c r="S707" s="41" t="str">
        <f>_xlfn.CONCAT('Contact Info'!$B$3, ", ", 'Contact Info'!$B$4, ", ", 'Contact Info'!$B$5,", ", 'Contact Info'!$B$6)</f>
        <v>Lisa Heffner, Contracts Manager, lheffner@ccah-alliance.org, 831-430-2634</v>
      </c>
      <c r="T707" s="26"/>
    </row>
    <row r="708" spans="1:20" ht="30" x14ac:dyDescent="0.25">
      <c r="A708" s="27" t="str">
        <f>IF(AND(Table4[[#This Row],[Plan Code]]&lt;&gt;"",Table4[[#This Row],[Reporting Quarter]]&lt;&gt;"",Table4[[#This Row],[Reporting Year]]&lt;&gt;""),(_xlfn.CONCAT(ROW()-2,"_",Table4[[#This Row],[Plan Code]],"_",Table4[[#This Row],[Column1]],"_",Table4[[#This Row],[Reporting Quarter]],"_",RIGHT(Table4[[#This Row],[Reporting Year]],2))),"")</f>
        <v/>
      </c>
      <c r="B708" s="30"/>
      <c r="C708" s="27" t="str">
        <f>IF(Table4[[#This Row],[Plan Code]]&lt;&gt;"",(VLOOKUP(Table4[[#This Row],[Plan Code]],Table2[#All],2,TRUE)),"")</f>
        <v/>
      </c>
      <c r="D708" s="27" t="str">
        <f>IF(Table4[[#This Row],[Plan Code]]&lt;&gt;"",(VLOOKUP(Table4[[#This Row],[Plan Code]],Table2[#All],3,TRUE)),"")</f>
        <v/>
      </c>
      <c r="E708" s="30"/>
      <c r="F708" s="30"/>
      <c r="G708" s="31"/>
      <c r="H708" s="31"/>
      <c r="I708" s="31"/>
      <c r="J708" s="31"/>
      <c r="K708" s="31"/>
      <c r="L708" s="31"/>
      <c r="M708" s="31"/>
      <c r="N708" s="31"/>
      <c r="O708" s="31"/>
      <c r="P708" s="31"/>
      <c r="Q708" s="31"/>
      <c r="R708" s="42"/>
      <c r="S708" s="41" t="str">
        <f>_xlfn.CONCAT('Contact Info'!$B$3, ", ", 'Contact Info'!$B$4, ", ", 'Contact Info'!$B$5,", ", 'Contact Info'!$B$6)</f>
        <v>Lisa Heffner, Contracts Manager, lheffner@ccah-alliance.org, 831-430-2634</v>
      </c>
      <c r="T708" s="26"/>
    </row>
    <row r="709" spans="1:20" ht="30" x14ac:dyDescent="0.25">
      <c r="A709" s="27" t="str">
        <f>IF(AND(Table4[[#This Row],[Plan Code]]&lt;&gt;"",Table4[[#This Row],[Reporting Quarter]]&lt;&gt;"",Table4[[#This Row],[Reporting Year]]&lt;&gt;""),(_xlfn.CONCAT(ROW()-2,"_",Table4[[#This Row],[Plan Code]],"_",Table4[[#This Row],[Column1]],"_",Table4[[#This Row],[Reporting Quarter]],"_",RIGHT(Table4[[#This Row],[Reporting Year]],2))),"")</f>
        <v/>
      </c>
      <c r="B709" s="30"/>
      <c r="C709" s="27" t="str">
        <f>IF(Table4[[#This Row],[Plan Code]]&lt;&gt;"",(VLOOKUP(Table4[[#This Row],[Plan Code]],Table2[#All],2,TRUE)),"")</f>
        <v/>
      </c>
      <c r="D709" s="27" t="str">
        <f>IF(Table4[[#This Row],[Plan Code]]&lt;&gt;"",(VLOOKUP(Table4[[#This Row],[Plan Code]],Table2[#All],3,TRUE)),"")</f>
        <v/>
      </c>
      <c r="E709" s="30"/>
      <c r="F709" s="30"/>
      <c r="G709" s="31"/>
      <c r="H709" s="31"/>
      <c r="I709" s="31"/>
      <c r="J709" s="31"/>
      <c r="K709" s="31"/>
      <c r="L709" s="31"/>
      <c r="M709" s="31"/>
      <c r="N709" s="31"/>
      <c r="O709" s="31"/>
      <c r="P709" s="31"/>
      <c r="Q709" s="31"/>
      <c r="R709" s="42"/>
      <c r="S709" s="41" t="str">
        <f>_xlfn.CONCAT('Contact Info'!$B$3, ", ", 'Contact Info'!$B$4, ", ", 'Contact Info'!$B$5,", ", 'Contact Info'!$B$6)</f>
        <v>Lisa Heffner, Contracts Manager, lheffner@ccah-alliance.org, 831-430-2634</v>
      </c>
      <c r="T709" s="26"/>
    </row>
    <row r="710" spans="1:20" ht="30" x14ac:dyDescent="0.25">
      <c r="A710" s="27" t="str">
        <f>IF(AND(Table4[[#This Row],[Plan Code]]&lt;&gt;"",Table4[[#This Row],[Reporting Quarter]]&lt;&gt;"",Table4[[#This Row],[Reporting Year]]&lt;&gt;""),(_xlfn.CONCAT(ROW()-2,"_",Table4[[#This Row],[Plan Code]],"_",Table4[[#This Row],[Column1]],"_",Table4[[#This Row],[Reporting Quarter]],"_",RIGHT(Table4[[#This Row],[Reporting Year]],2))),"")</f>
        <v/>
      </c>
      <c r="B710" s="30"/>
      <c r="C710" s="27" t="str">
        <f>IF(Table4[[#This Row],[Plan Code]]&lt;&gt;"",(VLOOKUP(Table4[[#This Row],[Plan Code]],Table2[#All],2,TRUE)),"")</f>
        <v/>
      </c>
      <c r="D710" s="27" t="str">
        <f>IF(Table4[[#This Row],[Plan Code]]&lt;&gt;"",(VLOOKUP(Table4[[#This Row],[Plan Code]],Table2[#All],3,TRUE)),"")</f>
        <v/>
      </c>
      <c r="E710" s="30"/>
      <c r="F710" s="30"/>
      <c r="G710" s="31"/>
      <c r="H710" s="31"/>
      <c r="I710" s="31"/>
      <c r="J710" s="31"/>
      <c r="K710" s="31"/>
      <c r="L710" s="31"/>
      <c r="M710" s="31"/>
      <c r="N710" s="31"/>
      <c r="O710" s="31"/>
      <c r="P710" s="31"/>
      <c r="Q710" s="31"/>
      <c r="R710" s="42"/>
      <c r="S710" s="41" t="str">
        <f>_xlfn.CONCAT('Contact Info'!$B$3, ", ", 'Contact Info'!$B$4, ", ", 'Contact Info'!$B$5,", ", 'Contact Info'!$B$6)</f>
        <v>Lisa Heffner, Contracts Manager, lheffner@ccah-alliance.org, 831-430-2634</v>
      </c>
      <c r="T710" s="26"/>
    </row>
    <row r="711" spans="1:20" ht="30" x14ac:dyDescent="0.25">
      <c r="A711" s="27" t="str">
        <f>IF(AND(Table4[[#This Row],[Plan Code]]&lt;&gt;"",Table4[[#This Row],[Reporting Quarter]]&lt;&gt;"",Table4[[#This Row],[Reporting Year]]&lt;&gt;""),(_xlfn.CONCAT(ROW()-2,"_",Table4[[#This Row],[Plan Code]],"_",Table4[[#This Row],[Column1]],"_",Table4[[#This Row],[Reporting Quarter]],"_",RIGHT(Table4[[#This Row],[Reporting Year]],2))),"")</f>
        <v/>
      </c>
      <c r="B711" s="30"/>
      <c r="C711" s="27" t="str">
        <f>IF(Table4[[#This Row],[Plan Code]]&lt;&gt;"",(VLOOKUP(Table4[[#This Row],[Plan Code]],Table2[#All],2,TRUE)),"")</f>
        <v/>
      </c>
      <c r="D711" s="27" t="str">
        <f>IF(Table4[[#This Row],[Plan Code]]&lt;&gt;"",(VLOOKUP(Table4[[#This Row],[Plan Code]],Table2[#All],3,TRUE)),"")</f>
        <v/>
      </c>
      <c r="E711" s="30"/>
      <c r="F711" s="30"/>
      <c r="G711" s="31"/>
      <c r="H711" s="31"/>
      <c r="I711" s="31"/>
      <c r="J711" s="31"/>
      <c r="K711" s="31"/>
      <c r="L711" s="31"/>
      <c r="M711" s="31"/>
      <c r="N711" s="31"/>
      <c r="O711" s="31"/>
      <c r="P711" s="31"/>
      <c r="Q711" s="31"/>
      <c r="R711" s="42"/>
      <c r="S711" s="41" t="str">
        <f>_xlfn.CONCAT('Contact Info'!$B$3, ", ", 'Contact Info'!$B$4, ", ", 'Contact Info'!$B$5,", ", 'Contact Info'!$B$6)</f>
        <v>Lisa Heffner, Contracts Manager, lheffner@ccah-alliance.org, 831-430-2634</v>
      </c>
      <c r="T711" s="26"/>
    </row>
    <row r="712" spans="1:20" ht="30" x14ac:dyDescent="0.25">
      <c r="A712" s="27" t="str">
        <f>IF(AND(Table4[[#This Row],[Plan Code]]&lt;&gt;"",Table4[[#This Row],[Reporting Quarter]]&lt;&gt;"",Table4[[#This Row],[Reporting Year]]&lt;&gt;""),(_xlfn.CONCAT(ROW()-2,"_",Table4[[#This Row],[Plan Code]],"_",Table4[[#This Row],[Column1]],"_",Table4[[#This Row],[Reporting Quarter]],"_",RIGHT(Table4[[#This Row],[Reporting Year]],2))),"")</f>
        <v/>
      </c>
      <c r="B712" s="30"/>
      <c r="C712" s="27" t="str">
        <f>IF(Table4[[#This Row],[Plan Code]]&lt;&gt;"",(VLOOKUP(Table4[[#This Row],[Plan Code]],Table2[#All],2,TRUE)),"")</f>
        <v/>
      </c>
      <c r="D712" s="27" t="str">
        <f>IF(Table4[[#This Row],[Plan Code]]&lt;&gt;"",(VLOOKUP(Table4[[#This Row],[Plan Code]],Table2[#All],3,TRUE)),"")</f>
        <v/>
      </c>
      <c r="E712" s="30"/>
      <c r="F712" s="30"/>
      <c r="G712" s="31"/>
      <c r="H712" s="31"/>
      <c r="I712" s="31"/>
      <c r="J712" s="31"/>
      <c r="K712" s="31"/>
      <c r="L712" s="31"/>
      <c r="M712" s="31"/>
      <c r="N712" s="31"/>
      <c r="O712" s="31"/>
      <c r="P712" s="31"/>
      <c r="Q712" s="31"/>
      <c r="R712" s="42"/>
      <c r="S712" s="41" t="str">
        <f>_xlfn.CONCAT('Contact Info'!$B$3, ", ", 'Contact Info'!$B$4, ", ", 'Contact Info'!$B$5,", ", 'Contact Info'!$B$6)</f>
        <v>Lisa Heffner, Contracts Manager, lheffner@ccah-alliance.org, 831-430-2634</v>
      </c>
      <c r="T712" s="26"/>
    </row>
    <row r="713" spans="1:20" ht="30" x14ac:dyDescent="0.25">
      <c r="A713" s="27" t="str">
        <f>IF(AND(Table4[[#This Row],[Plan Code]]&lt;&gt;"",Table4[[#This Row],[Reporting Quarter]]&lt;&gt;"",Table4[[#This Row],[Reporting Year]]&lt;&gt;""),(_xlfn.CONCAT(ROW()-2,"_",Table4[[#This Row],[Plan Code]],"_",Table4[[#This Row],[Column1]],"_",Table4[[#This Row],[Reporting Quarter]],"_",RIGHT(Table4[[#This Row],[Reporting Year]],2))),"")</f>
        <v/>
      </c>
      <c r="B713" s="30"/>
      <c r="C713" s="27" t="str">
        <f>IF(Table4[[#This Row],[Plan Code]]&lt;&gt;"",(VLOOKUP(Table4[[#This Row],[Plan Code]],Table2[#All],2,TRUE)),"")</f>
        <v/>
      </c>
      <c r="D713" s="27" t="str">
        <f>IF(Table4[[#This Row],[Plan Code]]&lt;&gt;"",(VLOOKUP(Table4[[#This Row],[Plan Code]],Table2[#All],3,TRUE)),"")</f>
        <v/>
      </c>
      <c r="E713" s="30"/>
      <c r="F713" s="30"/>
      <c r="G713" s="31"/>
      <c r="H713" s="31"/>
      <c r="I713" s="31"/>
      <c r="J713" s="31"/>
      <c r="K713" s="31"/>
      <c r="L713" s="31"/>
      <c r="M713" s="31"/>
      <c r="N713" s="31"/>
      <c r="O713" s="31"/>
      <c r="P713" s="31"/>
      <c r="Q713" s="31"/>
      <c r="R713" s="42"/>
      <c r="S713" s="41" t="str">
        <f>_xlfn.CONCAT('Contact Info'!$B$3, ", ", 'Contact Info'!$B$4, ", ", 'Contact Info'!$B$5,", ", 'Contact Info'!$B$6)</f>
        <v>Lisa Heffner, Contracts Manager, lheffner@ccah-alliance.org, 831-430-2634</v>
      </c>
      <c r="T713" s="26"/>
    </row>
    <row r="714" spans="1:20" ht="30" x14ac:dyDescent="0.25">
      <c r="A714" s="27" t="str">
        <f>IF(AND(Table4[[#This Row],[Plan Code]]&lt;&gt;"",Table4[[#This Row],[Reporting Quarter]]&lt;&gt;"",Table4[[#This Row],[Reporting Year]]&lt;&gt;""),(_xlfn.CONCAT(ROW()-2,"_",Table4[[#This Row],[Plan Code]],"_",Table4[[#This Row],[Column1]],"_",Table4[[#This Row],[Reporting Quarter]],"_",RIGHT(Table4[[#This Row],[Reporting Year]],2))),"")</f>
        <v/>
      </c>
      <c r="B714" s="30"/>
      <c r="C714" s="27" t="str">
        <f>IF(Table4[[#This Row],[Plan Code]]&lt;&gt;"",(VLOOKUP(Table4[[#This Row],[Plan Code]],Table2[#All],2,TRUE)),"")</f>
        <v/>
      </c>
      <c r="D714" s="27" t="str">
        <f>IF(Table4[[#This Row],[Plan Code]]&lt;&gt;"",(VLOOKUP(Table4[[#This Row],[Plan Code]],Table2[#All],3,TRUE)),"")</f>
        <v/>
      </c>
      <c r="E714" s="30"/>
      <c r="F714" s="30"/>
      <c r="G714" s="31"/>
      <c r="H714" s="31"/>
      <c r="I714" s="31"/>
      <c r="J714" s="31"/>
      <c r="K714" s="31"/>
      <c r="L714" s="31"/>
      <c r="M714" s="31"/>
      <c r="N714" s="31"/>
      <c r="O714" s="31"/>
      <c r="P714" s="31"/>
      <c r="Q714" s="31"/>
      <c r="R714" s="42"/>
      <c r="S714" s="41" t="str">
        <f>_xlfn.CONCAT('Contact Info'!$B$3, ", ", 'Contact Info'!$B$4, ", ", 'Contact Info'!$B$5,", ", 'Contact Info'!$B$6)</f>
        <v>Lisa Heffner, Contracts Manager, lheffner@ccah-alliance.org, 831-430-2634</v>
      </c>
      <c r="T714" s="26"/>
    </row>
    <row r="715" spans="1:20" ht="30" x14ac:dyDescent="0.25">
      <c r="A715" s="27" t="str">
        <f>IF(AND(Table4[[#This Row],[Plan Code]]&lt;&gt;"",Table4[[#This Row],[Reporting Quarter]]&lt;&gt;"",Table4[[#This Row],[Reporting Year]]&lt;&gt;""),(_xlfn.CONCAT(ROW()-2,"_",Table4[[#This Row],[Plan Code]],"_",Table4[[#This Row],[Column1]],"_",Table4[[#This Row],[Reporting Quarter]],"_",RIGHT(Table4[[#This Row],[Reporting Year]],2))),"")</f>
        <v/>
      </c>
      <c r="B715" s="30"/>
      <c r="C715" s="27" t="str">
        <f>IF(Table4[[#This Row],[Plan Code]]&lt;&gt;"",(VLOOKUP(Table4[[#This Row],[Plan Code]],Table2[#All],2,TRUE)),"")</f>
        <v/>
      </c>
      <c r="D715" s="27" t="str">
        <f>IF(Table4[[#This Row],[Plan Code]]&lt;&gt;"",(VLOOKUP(Table4[[#This Row],[Plan Code]],Table2[#All],3,TRUE)),"")</f>
        <v/>
      </c>
      <c r="E715" s="30"/>
      <c r="F715" s="30"/>
      <c r="G715" s="31"/>
      <c r="H715" s="31"/>
      <c r="I715" s="31"/>
      <c r="J715" s="31"/>
      <c r="K715" s="31"/>
      <c r="L715" s="31"/>
      <c r="M715" s="31"/>
      <c r="N715" s="31"/>
      <c r="O715" s="31"/>
      <c r="P715" s="31"/>
      <c r="Q715" s="31"/>
      <c r="R715" s="42"/>
      <c r="S715" s="41" t="str">
        <f>_xlfn.CONCAT('Contact Info'!$B$3, ", ", 'Contact Info'!$B$4, ", ", 'Contact Info'!$B$5,", ", 'Contact Info'!$B$6)</f>
        <v>Lisa Heffner, Contracts Manager, lheffner@ccah-alliance.org, 831-430-2634</v>
      </c>
      <c r="T715" s="26"/>
    </row>
    <row r="716" spans="1:20" ht="30" x14ac:dyDescent="0.25">
      <c r="A716" s="27" t="str">
        <f>IF(AND(Table4[[#This Row],[Plan Code]]&lt;&gt;"",Table4[[#This Row],[Reporting Quarter]]&lt;&gt;"",Table4[[#This Row],[Reporting Year]]&lt;&gt;""),(_xlfn.CONCAT(ROW()-2,"_",Table4[[#This Row],[Plan Code]],"_",Table4[[#This Row],[Column1]],"_",Table4[[#This Row],[Reporting Quarter]],"_",RIGHT(Table4[[#This Row],[Reporting Year]],2))),"")</f>
        <v/>
      </c>
      <c r="B716" s="30"/>
      <c r="C716" s="27" t="str">
        <f>IF(Table4[[#This Row],[Plan Code]]&lt;&gt;"",(VLOOKUP(Table4[[#This Row],[Plan Code]],Table2[#All],2,TRUE)),"")</f>
        <v/>
      </c>
      <c r="D716" s="27" t="str">
        <f>IF(Table4[[#This Row],[Plan Code]]&lt;&gt;"",(VLOOKUP(Table4[[#This Row],[Plan Code]],Table2[#All],3,TRUE)),"")</f>
        <v/>
      </c>
      <c r="E716" s="30"/>
      <c r="F716" s="30"/>
      <c r="G716" s="31"/>
      <c r="H716" s="31"/>
      <c r="I716" s="31"/>
      <c r="J716" s="31"/>
      <c r="K716" s="31"/>
      <c r="L716" s="31"/>
      <c r="M716" s="31"/>
      <c r="N716" s="31"/>
      <c r="O716" s="31"/>
      <c r="P716" s="31"/>
      <c r="Q716" s="31"/>
      <c r="R716" s="42"/>
      <c r="S716" s="41" t="str">
        <f>_xlfn.CONCAT('Contact Info'!$B$3, ", ", 'Contact Info'!$B$4, ", ", 'Contact Info'!$B$5,", ", 'Contact Info'!$B$6)</f>
        <v>Lisa Heffner, Contracts Manager, lheffner@ccah-alliance.org, 831-430-2634</v>
      </c>
      <c r="T716" s="26"/>
    </row>
    <row r="717" spans="1:20" ht="30" x14ac:dyDescent="0.25">
      <c r="A717" s="27" t="str">
        <f>IF(AND(Table4[[#This Row],[Plan Code]]&lt;&gt;"",Table4[[#This Row],[Reporting Quarter]]&lt;&gt;"",Table4[[#This Row],[Reporting Year]]&lt;&gt;""),(_xlfn.CONCAT(ROW()-2,"_",Table4[[#This Row],[Plan Code]],"_",Table4[[#This Row],[Column1]],"_",Table4[[#This Row],[Reporting Quarter]],"_",RIGHT(Table4[[#This Row],[Reporting Year]],2))),"")</f>
        <v/>
      </c>
      <c r="B717" s="30"/>
      <c r="C717" s="27" t="str">
        <f>IF(Table4[[#This Row],[Plan Code]]&lt;&gt;"",(VLOOKUP(Table4[[#This Row],[Plan Code]],Table2[#All],2,TRUE)),"")</f>
        <v/>
      </c>
      <c r="D717" s="27" t="str">
        <f>IF(Table4[[#This Row],[Plan Code]]&lt;&gt;"",(VLOOKUP(Table4[[#This Row],[Plan Code]],Table2[#All],3,TRUE)),"")</f>
        <v/>
      </c>
      <c r="E717" s="30"/>
      <c r="F717" s="30"/>
      <c r="G717" s="31"/>
      <c r="H717" s="31"/>
      <c r="I717" s="31"/>
      <c r="J717" s="31"/>
      <c r="K717" s="31"/>
      <c r="L717" s="31"/>
      <c r="M717" s="31"/>
      <c r="N717" s="31"/>
      <c r="O717" s="31"/>
      <c r="P717" s="31"/>
      <c r="Q717" s="31"/>
      <c r="R717" s="42"/>
      <c r="S717" s="41" t="str">
        <f>_xlfn.CONCAT('Contact Info'!$B$3, ", ", 'Contact Info'!$B$4, ", ", 'Contact Info'!$B$5,", ", 'Contact Info'!$B$6)</f>
        <v>Lisa Heffner, Contracts Manager, lheffner@ccah-alliance.org, 831-430-2634</v>
      </c>
      <c r="T717" s="26"/>
    </row>
    <row r="718" spans="1:20" ht="30" x14ac:dyDescent="0.25">
      <c r="A718" s="27" t="str">
        <f>IF(AND(Table4[[#This Row],[Plan Code]]&lt;&gt;"",Table4[[#This Row],[Reporting Quarter]]&lt;&gt;"",Table4[[#This Row],[Reporting Year]]&lt;&gt;""),(_xlfn.CONCAT(ROW()-2,"_",Table4[[#This Row],[Plan Code]],"_",Table4[[#This Row],[Column1]],"_",Table4[[#This Row],[Reporting Quarter]],"_",RIGHT(Table4[[#This Row],[Reporting Year]],2))),"")</f>
        <v/>
      </c>
      <c r="B718" s="30"/>
      <c r="C718" s="27" t="str">
        <f>IF(Table4[[#This Row],[Plan Code]]&lt;&gt;"",(VLOOKUP(Table4[[#This Row],[Plan Code]],Table2[#All],2,TRUE)),"")</f>
        <v/>
      </c>
      <c r="D718" s="27" t="str">
        <f>IF(Table4[[#This Row],[Plan Code]]&lt;&gt;"",(VLOOKUP(Table4[[#This Row],[Plan Code]],Table2[#All],3,TRUE)),"")</f>
        <v/>
      </c>
      <c r="E718" s="30"/>
      <c r="F718" s="30"/>
      <c r="G718" s="31"/>
      <c r="H718" s="31"/>
      <c r="I718" s="31"/>
      <c r="J718" s="31"/>
      <c r="K718" s="31"/>
      <c r="L718" s="31"/>
      <c r="M718" s="31"/>
      <c r="N718" s="31"/>
      <c r="O718" s="31"/>
      <c r="P718" s="31"/>
      <c r="Q718" s="31"/>
      <c r="R718" s="42"/>
      <c r="S718" s="41" t="str">
        <f>_xlfn.CONCAT('Contact Info'!$B$3, ", ", 'Contact Info'!$B$4, ", ", 'Contact Info'!$B$5,", ", 'Contact Info'!$B$6)</f>
        <v>Lisa Heffner, Contracts Manager, lheffner@ccah-alliance.org, 831-430-2634</v>
      </c>
      <c r="T718" s="26"/>
    </row>
    <row r="719" spans="1:20" ht="30" x14ac:dyDescent="0.25">
      <c r="A719" s="27" t="str">
        <f>IF(AND(Table4[[#This Row],[Plan Code]]&lt;&gt;"",Table4[[#This Row],[Reporting Quarter]]&lt;&gt;"",Table4[[#This Row],[Reporting Year]]&lt;&gt;""),(_xlfn.CONCAT(ROW()-2,"_",Table4[[#This Row],[Plan Code]],"_",Table4[[#This Row],[Column1]],"_",Table4[[#This Row],[Reporting Quarter]],"_",RIGHT(Table4[[#This Row],[Reporting Year]],2))),"")</f>
        <v/>
      </c>
      <c r="B719" s="30"/>
      <c r="C719" s="27" t="str">
        <f>IF(Table4[[#This Row],[Plan Code]]&lt;&gt;"",(VLOOKUP(Table4[[#This Row],[Plan Code]],Table2[#All],2,TRUE)),"")</f>
        <v/>
      </c>
      <c r="D719" s="27" t="str">
        <f>IF(Table4[[#This Row],[Plan Code]]&lt;&gt;"",(VLOOKUP(Table4[[#This Row],[Plan Code]],Table2[#All],3,TRUE)),"")</f>
        <v/>
      </c>
      <c r="E719" s="30"/>
      <c r="F719" s="30"/>
      <c r="G719" s="31"/>
      <c r="H719" s="31"/>
      <c r="I719" s="31"/>
      <c r="J719" s="31"/>
      <c r="K719" s="31"/>
      <c r="L719" s="31"/>
      <c r="M719" s="31"/>
      <c r="N719" s="31"/>
      <c r="O719" s="31"/>
      <c r="P719" s="31"/>
      <c r="Q719" s="31"/>
      <c r="R719" s="42"/>
      <c r="S719" s="41" t="str">
        <f>_xlfn.CONCAT('Contact Info'!$B$3, ", ", 'Contact Info'!$B$4, ", ", 'Contact Info'!$B$5,", ", 'Contact Info'!$B$6)</f>
        <v>Lisa Heffner, Contracts Manager, lheffner@ccah-alliance.org, 831-430-2634</v>
      </c>
      <c r="T719" s="26"/>
    </row>
    <row r="720" spans="1:20" ht="30" x14ac:dyDescent="0.25">
      <c r="A720" s="27" t="str">
        <f>IF(AND(Table4[[#This Row],[Plan Code]]&lt;&gt;"",Table4[[#This Row],[Reporting Quarter]]&lt;&gt;"",Table4[[#This Row],[Reporting Year]]&lt;&gt;""),(_xlfn.CONCAT(ROW()-2,"_",Table4[[#This Row],[Plan Code]],"_",Table4[[#This Row],[Column1]],"_",Table4[[#This Row],[Reporting Quarter]],"_",RIGHT(Table4[[#This Row],[Reporting Year]],2))),"")</f>
        <v/>
      </c>
      <c r="B720" s="30"/>
      <c r="C720" s="27" t="str">
        <f>IF(Table4[[#This Row],[Plan Code]]&lt;&gt;"",(VLOOKUP(Table4[[#This Row],[Plan Code]],Table2[#All],2,TRUE)),"")</f>
        <v/>
      </c>
      <c r="D720" s="27" t="str">
        <f>IF(Table4[[#This Row],[Plan Code]]&lt;&gt;"",(VLOOKUP(Table4[[#This Row],[Plan Code]],Table2[#All],3,TRUE)),"")</f>
        <v/>
      </c>
      <c r="E720" s="30"/>
      <c r="F720" s="30"/>
      <c r="G720" s="31"/>
      <c r="H720" s="31"/>
      <c r="I720" s="31"/>
      <c r="J720" s="31"/>
      <c r="K720" s="31"/>
      <c r="L720" s="31"/>
      <c r="M720" s="31"/>
      <c r="N720" s="31"/>
      <c r="O720" s="31"/>
      <c r="P720" s="31"/>
      <c r="Q720" s="31"/>
      <c r="R720" s="42"/>
      <c r="S720" s="41" t="str">
        <f>_xlfn.CONCAT('Contact Info'!$B$3, ", ", 'Contact Info'!$B$4, ", ", 'Contact Info'!$B$5,", ", 'Contact Info'!$B$6)</f>
        <v>Lisa Heffner, Contracts Manager, lheffner@ccah-alliance.org, 831-430-2634</v>
      </c>
      <c r="T720" s="26"/>
    </row>
    <row r="721" spans="1:20" ht="30" x14ac:dyDescent="0.25">
      <c r="A721" s="27" t="str">
        <f>IF(AND(Table4[[#This Row],[Plan Code]]&lt;&gt;"",Table4[[#This Row],[Reporting Quarter]]&lt;&gt;"",Table4[[#This Row],[Reporting Year]]&lt;&gt;""),(_xlfn.CONCAT(ROW()-2,"_",Table4[[#This Row],[Plan Code]],"_",Table4[[#This Row],[Column1]],"_",Table4[[#This Row],[Reporting Quarter]],"_",RIGHT(Table4[[#This Row],[Reporting Year]],2))),"")</f>
        <v/>
      </c>
      <c r="B721" s="30"/>
      <c r="C721" s="27" t="str">
        <f>IF(Table4[[#This Row],[Plan Code]]&lt;&gt;"",(VLOOKUP(Table4[[#This Row],[Plan Code]],Table2[#All],2,TRUE)),"")</f>
        <v/>
      </c>
      <c r="D721" s="27" t="str">
        <f>IF(Table4[[#This Row],[Plan Code]]&lt;&gt;"",(VLOOKUP(Table4[[#This Row],[Plan Code]],Table2[#All],3,TRUE)),"")</f>
        <v/>
      </c>
      <c r="E721" s="30"/>
      <c r="F721" s="30"/>
      <c r="G721" s="31"/>
      <c r="H721" s="31"/>
      <c r="I721" s="31"/>
      <c r="J721" s="31"/>
      <c r="K721" s="31"/>
      <c r="L721" s="31"/>
      <c r="M721" s="31"/>
      <c r="N721" s="31"/>
      <c r="O721" s="31"/>
      <c r="P721" s="31"/>
      <c r="Q721" s="31"/>
      <c r="R721" s="42"/>
      <c r="S721" s="41" t="str">
        <f>_xlfn.CONCAT('Contact Info'!$B$3, ", ", 'Contact Info'!$B$4, ", ", 'Contact Info'!$B$5,", ", 'Contact Info'!$B$6)</f>
        <v>Lisa Heffner, Contracts Manager, lheffner@ccah-alliance.org, 831-430-2634</v>
      </c>
      <c r="T721" s="26"/>
    </row>
    <row r="722" spans="1:20" ht="30" x14ac:dyDescent="0.25">
      <c r="A722" s="27" t="str">
        <f>IF(AND(Table4[[#This Row],[Plan Code]]&lt;&gt;"",Table4[[#This Row],[Reporting Quarter]]&lt;&gt;"",Table4[[#This Row],[Reporting Year]]&lt;&gt;""),(_xlfn.CONCAT(ROW()-2,"_",Table4[[#This Row],[Plan Code]],"_",Table4[[#This Row],[Column1]],"_",Table4[[#This Row],[Reporting Quarter]],"_",RIGHT(Table4[[#This Row],[Reporting Year]],2))),"")</f>
        <v/>
      </c>
      <c r="B722" s="30"/>
      <c r="C722" s="27" t="str">
        <f>IF(Table4[[#This Row],[Plan Code]]&lt;&gt;"",(VLOOKUP(Table4[[#This Row],[Plan Code]],Table2[#All],2,TRUE)),"")</f>
        <v/>
      </c>
      <c r="D722" s="27" t="str">
        <f>IF(Table4[[#This Row],[Plan Code]]&lt;&gt;"",(VLOOKUP(Table4[[#This Row],[Plan Code]],Table2[#All],3,TRUE)),"")</f>
        <v/>
      </c>
      <c r="E722" s="30"/>
      <c r="F722" s="30"/>
      <c r="G722" s="31"/>
      <c r="H722" s="31"/>
      <c r="I722" s="31"/>
      <c r="J722" s="31"/>
      <c r="K722" s="31"/>
      <c r="L722" s="31"/>
      <c r="M722" s="31"/>
      <c r="N722" s="31"/>
      <c r="O722" s="31"/>
      <c r="P722" s="31"/>
      <c r="Q722" s="31"/>
      <c r="R722" s="42"/>
      <c r="S722" s="41" t="str">
        <f>_xlfn.CONCAT('Contact Info'!$B$3, ", ", 'Contact Info'!$B$4, ", ", 'Contact Info'!$B$5,", ", 'Contact Info'!$B$6)</f>
        <v>Lisa Heffner, Contracts Manager, lheffner@ccah-alliance.org, 831-430-2634</v>
      </c>
      <c r="T722" s="26"/>
    </row>
    <row r="723" spans="1:20" ht="30" x14ac:dyDescent="0.25">
      <c r="A723" s="27" t="str">
        <f>IF(AND(Table4[[#This Row],[Plan Code]]&lt;&gt;"",Table4[[#This Row],[Reporting Quarter]]&lt;&gt;"",Table4[[#This Row],[Reporting Year]]&lt;&gt;""),(_xlfn.CONCAT(ROW()-2,"_",Table4[[#This Row],[Plan Code]],"_",Table4[[#This Row],[Column1]],"_",Table4[[#This Row],[Reporting Quarter]],"_",RIGHT(Table4[[#This Row],[Reporting Year]],2))),"")</f>
        <v/>
      </c>
      <c r="B723" s="30"/>
      <c r="C723" s="27" t="str">
        <f>IF(Table4[[#This Row],[Plan Code]]&lt;&gt;"",(VLOOKUP(Table4[[#This Row],[Plan Code]],Table2[#All],2,TRUE)),"")</f>
        <v/>
      </c>
      <c r="D723" s="27" t="str">
        <f>IF(Table4[[#This Row],[Plan Code]]&lt;&gt;"",(VLOOKUP(Table4[[#This Row],[Plan Code]],Table2[#All],3,TRUE)),"")</f>
        <v/>
      </c>
      <c r="E723" s="30"/>
      <c r="F723" s="30"/>
      <c r="G723" s="31"/>
      <c r="H723" s="31"/>
      <c r="I723" s="31"/>
      <c r="J723" s="31"/>
      <c r="K723" s="31"/>
      <c r="L723" s="31"/>
      <c r="M723" s="31"/>
      <c r="N723" s="31"/>
      <c r="O723" s="31"/>
      <c r="P723" s="31"/>
      <c r="Q723" s="31"/>
      <c r="R723" s="42"/>
      <c r="S723" s="41" t="str">
        <f>_xlfn.CONCAT('Contact Info'!$B$3, ", ", 'Contact Info'!$B$4, ", ", 'Contact Info'!$B$5,", ", 'Contact Info'!$B$6)</f>
        <v>Lisa Heffner, Contracts Manager, lheffner@ccah-alliance.org, 831-430-2634</v>
      </c>
      <c r="T723" s="26"/>
    </row>
    <row r="724" spans="1:20" ht="30" x14ac:dyDescent="0.25">
      <c r="A724" s="27" t="str">
        <f>IF(AND(Table4[[#This Row],[Plan Code]]&lt;&gt;"",Table4[[#This Row],[Reporting Quarter]]&lt;&gt;"",Table4[[#This Row],[Reporting Year]]&lt;&gt;""),(_xlfn.CONCAT(ROW()-2,"_",Table4[[#This Row],[Plan Code]],"_",Table4[[#This Row],[Column1]],"_",Table4[[#This Row],[Reporting Quarter]],"_",RIGHT(Table4[[#This Row],[Reporting Year]],2))),"")</f>
        <v/>
      </c>
      <c r="B724" s="30"/>
      <c r="C724" s="27" t="str">
        <f>IF(Table4[[#This Row],[Plan Code]]&lt;&gt;"",(VLOOKUP(Table4[[#This Row],[Plan Code]],Table2[#All],2,TRUE)),"")</f>
        <v/>
      </c>
      <c r="D724" s="27" t="str">
        <f>IF(Table4[[#This Row],[Plan Code]]&lt;&gt;"",(VLOOKUP(Table4[[#This Row],[Plan Code]],Table2[#All],3,TRUE)),"")</f>
        <v/>
      </c>
      <c r="E724" s="30"/>
      <c r="F724" s="30"/>
      <c r="G724" s="31"/>
      <c r="H724" s="31"/>
      <c r="I724" s="31"/>
      <c r="J724" s="31"/>
      <c r="K724" s="31"/>
      <c r="L724" s="31"/>
      <c r="M724" s="31"/>
      <c r="N724" s="31"/>
      <c r="O724" s="31"/>
      <c r="P724" s="31"/>
      <c r="Q724" s="31"/>
      <c r="R724" s="42"/>
      <c r="S724" s="41" t="str">
        <f>_xlfn.CONCAT('Contact Info'!$B$3, ", ", 'Contact Info'!$B$4, ", ", 'Contact Info'!$B$5,", ", 'Contact Info'!$B$6)</f>
        <v>Lisa Heffner, Contracts Manager, lheffner@ccah-alliance.org, 831-430-2634</v>
      </c>
      <c r="T724" s="26"/>
    </row>
    <row r="725" spans="1:20" ht="30" x14ac:dyDescent="0.25">
      <c r="A725" s="27" t="str">
        <f>IF(AND(Table4[[#This Row],[Plan Code]]&lt;&gt;"",Table4[[#This Row],[Reporting Quarter]]&lt;&gt;"",Table4[[#This Row],[Reporting Year]]&lt;&gt;""),(_xlfn.CONCAT(ROW()-2,"_",Table4[[#This Row],[Plan Code]],"_",Table4[[#This Row],[Column1]],"_",Table4[[#This Row],[Reporting Quarter]],"_",RIGHT(Table4[[#This Row],[Reporting Year]],2))),"")</f>
        <v/>
      </c>
      <c r="B725" s="30"/>
      <c r="C725" s="27" t="str">
        <f>IF(Table4[[#This Row],[Plan Code]]&lt;&gt;"",(VLOOKUP(Table4[[#This Row],[Plan Code]],Table2[#All],2,TRUE)),"")</f>
        <v/>
      </c>
      <c r="D725" s="27" t="str">
        <f>IF(Table4[[#This Row],[Plan Code]]&lt;&gt;"",(VLOOKUP(Table4[[#This Row],[Plan Code]],Table2[#All],3,TRUE)),"")</f>
        <v/>
      </c>
      <c r="E725" s="30"/>
      <c r="F725" s="30"/>
      <c r="G725" s="31"/>
      <c r="H725" s="31"/>
      <c r="I725" s="31"/>
      <c r="J725" s="31"/>
      <c r="K725" s="31"/>
      <c r="L725" s="31"/>
      <c r="M725" s="31"/>
      <c r="N725" s="31"/>
      <c r="O725" s="31"/>
      <c r="P725" s="31"/>
      <c r="Q725" s="31"/>
      <c r="R725" s="42"/>
      <c r="S725" s="41" t="str">
        <f>_xlfn.CONCAT('Contact Info'!$B$3, ", ", 'Contact Info'!$B$4, ", ", 'Contact Info'!$B$5,", ", 'Contact Info'!$B$6)</f>
        <v>Lisa Heffner, Contracts Manager, lheffner@ccah-alliance.org, 831-430-2634</v>
      </c>
      <c r="T725" s="26"/>
    </row>
    <row r="726" spans="1:20" ht="30" x14ac:dyDescent="0.25">
      <c r="A726" s="27" t="str">
        <f>IF(AND(Table4[[#This Row],[Plan Code]]&lt;&gt;"",Table4[[#This Row],[Reporting Quarter]]&lt;&gt;"",Table4[[#This Row],[Reporting Year]]&lt;&gt;""),(_xlfn.CONCAT(ROW()-2,"_",Table4[[#This Row],[Plan Code]],"_",Table4[[#This Row],[Column1]],"_",Table4[[#This Row],[Reporting Quarter]],"_",RIGHT(Table4[[#This Row],[Reporting Year]],2))),"")</f>
        <v/>
      </c>
      <c r="B726" s="30"/>
      <c r="C726" s="27" t="str">
        <f>IF(Table4[[#This Row],[Plan Code]]&lt;&gt;"",(VLOOKUP(Table4[[#This Row],[Plan Code]],Table2[#All],2,TRUE)),"")</f>
        <v/>
      </c>
      <c r="D726" s="27" t="str">
        <f>IF(Table4[[#This Row],[Plan Code]]&lt;&gt;"",(VLOOKUP(Table4[[#This Row],[Plan Code]],Table2[#All],3,TRUE)),"")</f>
        <v/>
      </c>
      <c r="E726" s="30"/>
      <c r="F726" s="30"/>
      <c r="G726" s="31"/>
      <c r="H726" s="31"/>
      <c r="I726" s="31"/>
      <c r="J726" s="31"/>
      <c r="K726" s="31"/>
      <c r="L726" s="31"/>
      <c r="M726" s="31"/>
      <c r="N726" s="31"/>
      <c r="O726" s="31"/>
      <c r="P726" s="31"/>
      <c r="Q726" s="31"/>
      <c r="R726" s="42"/>
      <c r="S726" s="41" t="str">
        <f>_xlfn.CONCAT('Contact Info'!$B$3, ", ", 'Contact Info'!$B$4, ", ", 'Contact Info'!$B$5,", ", 'Contact Info'!$B$6)</f>
        <v>Lisa Heffner, Contracts Manager, lheffner@ccah-alliance.org, 831-430-2634</v>
      </c>
      <c r="T726" s="26"/>
    </row>
    <row r="727" spans="1:20" ht="30" x14ac:dyDescent="0.25">
      <c r="A727" s="27" t="str">
        <f>IF(AND(Table4[[#This Row],[Plan Code]]&lt;&gt;"",Table4[[#This Row],[Reporting Quarter]]&lt;&gt;"",Table4[[#This Row],[Reporting Year]]&lt;&gt;""),(_xlfn.CONCAT(ROW()-2,"_",Table4[[#This Row],[Plan Code]],"_",Table4[[#This Row],[Column1]],"_",Table4[[#This Row],[Reporting Quarter]],"_",RIGHT(Table4[[#This Row],[Reporting Year]],2))),"")</f>
        <v/>
      </c>
      <c r="B727" s="30"/>
      <c r="C727" s="27" t="str">
        <f>IF(Table4[[#This Row],[Plan Code]]&lt;&gt;"",(VLOOKUP(Table4[[#This Row],[Plan Code]],Table2[#All],2,TRUE)),"")</f>
        <v/>
      </c>
      <c r="D727" s="27" t="str">
        <f>IF(Table4[[#This Row],[Plan Code]]&lt;&gt;"",(VLOOKUP(Table4[[#This Row],[Plan Code]],Table2[#All],3,TRUE)),"")</f>
        <v/>
      </c>
      <c r="E727" s="30"/>
      <c r="F727" s="30"/>
      <c r="G727" s="31"/>
      <c r="H727" s="31"/>
      <c r="I727" s="31"/>
      <c r="J727" s="31"/>
      <c r="K727" s="31"/>
      <c r="L727" s="31"/>
      <c r="M727" s="31"/>
      <c r="N727" s="31"/>
      <c r="O727" s="31"/>
      <c r="P727" s="31"/>
      <c r="Q727" s="31"/>
      <c r="R727" s="42"/>
      <c r="S727" s="41" t="str">
        <f>_xlfn.CONCAT('Contact Info'!$B$3, ", ", 'Contact Info'!$B$4, ", ", 'Contact Info'!$B$5,", ", 'Contact Info'!$B$6)</f>
        <v>Lisa Heffner, Contracts Manager, lheffner@ccah-alliance.org, 831-430-2634</v>
      </c>
      <c r="T727" s="26"/>
    </row>
    <row r="728" spans="1:20" ht="30" x14ac:dyDescent="0.25">
      <c r="A728" s="27" t="str">
        <f>IF(AND(Table4[[#This Row],[Plan Code]]&lt;&gt;"",Table4[[#This Row],[Reporting Quarter]]&lt;&gt;"",Table4[[#This Row],[Reporting Year]]&lt;&gt;""),(_xlfn.CONCAT(ROW()-2,"_",Table4[[#This Row],[Plan Code]],"_",Table4[[#This Row],[Column1]],"_",Table4[[#This Row],[Reporting Quarter]],"_",RIGHT(Table4[[#This Row],[Reporting Year]],2))),"")</f>
        <v/>
      </c>
      <c r="B728" s="30"/>
      <c r="C728" s="27" t="str">
        <f>IF(Table4[[#This Row],[Plan Code]]&lt;&gt;"",(VLOOKUP(Table4[[#This Row],[Plan Code]],Table2[#All],2,TRUE)),"")</f>
        <v/>
      </c>
      <c r="D728" s="27" t="str">
        <f>IF(Table4[[#This Row],[Plan Code]]&lt;&gt;"",(VLOOKUP(Table4[[#This Row],[Plan Code]],Table2[#All],3,TRUE)),"")</f>
        <v/>
      </c>
      <c r="E728" s="30"/>
      <c r="F728" s="30"/>
      <c r="G728" s="31"/>
      <c r="H728" s="31"/>
      <c r="I728" s="31"/>
      <c r="J728" s="31"/>
      <c r="K728" s="31"/>
      <c r="L728" s="31"/>
      <c r="M728" s="31"/>
      <c r="N728" s="31"/>
      <c r="O728" s="31"/>
      <c r="P728" s="31"/>
      <c r="Q728" s="31"/>
      <c r="R728" s="42"/>
      <c r="S728" s="41" t="str">
        <f>_xlfn.CONCAT('Contact Info'!$B$3, ", ", 'Contact Info'!$B$4, ", ", 'Contact Info'!$B$5,", ", 'Contact Info'!$B$6)</f>
        <v>Lisa Heffner, Contracts Manager, lheffner@ccah-alliance.org, 831-430-2634</v>
      </c>
      <c r="T728" s="26"/>
    </row>
    <row r="729" spans="1:20" ht="30" x14ac:dyDescent="0.25">
      <c r="A729" s="27" t="str">
        <f>IF(AND(Table4[[#This Row],[Plan Code]]&lt;&gt;"",Table4[[#This Row],[Reporting Quarter]]&lt;&gt;"",Table4[[#This Row],[Reporting Year]]&lt;&gt;""),(_xlfn.CONCAT(ROW()-2,"_",Table4[[#This Row],[Plan Code]],"_",Table4[[#This Row],[Column1]],"_",Table4[[#This Row],[Reporting Quarter]],"_",RIGHT(Table4[[#This Row],[Reporting Year]],2))),"")</f>
        <v/>
      </c>
      <c r="B729" s="30"/>
      <c r="C729" s="27" t="str">
        <f>IF(Table4[[#This Row],[Plan Code]]&lt;&gt;"",(VLOOKUP(Table4[[#This Row],[Plan Code]],Table2[#All],2,TRUE)),"")</f>
        <v/>
      </c>
      <c r="D729" s="27" t="str">
        <f>IF(Table4[[#This Row],[Plan Code]]&lt;&gt;"",(VLOOKUP(Table4[[#This Row],[Plan Code]],Table2[#All],3,TRUE)),"")</f>
        <v/>
      </c>
      <c r="E729" s="30"/>
      <c r="F729" s="30"/>
      <c r="G729" s="31"/>
      <c r="H729" s="31"/>
      <c r="I729" s="31"/>
      <c r="J729" s="31"/>
      <c r="K729" s="31"/>
      <c r="L729" s="31"/>
      <c r="M729" s="31"/>
      <c r="N729" s="31"/>
      <c r="O729" s="31"/>
      <c r="P729" s="31"/>
      <c r="Q729" s="31"/>
      <c r="R729" s="42"/>
      <c r="S729" s="41" t="str">
        <f>_xlfn.CONCAT('Contact Info'!$B$3, ", ", 'Contact Info'!$B$4, ", ", 'Contact Info'!$B$5,", ", 'Contact Info'!$B$6)</f>
        <v>Lisa Heffner, Contracts Manager, lheffner@ccah-alliance.org, 831-430-2634</v>
      </c>
      <c r="T729" s="26"/>
    </row>
    <row r="730" spans="1:20" ht="30" x14ac:dyDescent="0.25">
      <c r="A730" s="27" t="str">
        <f>IF(AND(Table4[[#This Row],[Plan Code]]&lt;&gt;"",Table4[[#This Row],[Reporting Quarter]]&lt;&gt;"",Table4[[#This Row],[Reporting Year]]&lt;&gt;""),(_xlfn.CONCAT(ROW()-2,"_",Table4[[#This Row],[Plan Code]],"_",Table4[[#This Row],[Column1]],"_",Table4[[#This Row],[Reporting Quarter]],"_",RIGHT(Table4[[#This Row],[Reporting Year]],2))),"")</f>
        <v/>
      </c>
      <c r="B730" s="30"/>
      <c r="C730" s="27" t="str">
        <f>IF(Table4[[#This Row],[Plan Code]]&lt;&gt;"",(VLOOKUP(Table4[[#This Row],[Plan Code]],Table2[#All],2,TRUE)),"")</f>
        <v/>
      </c>
      <c r="D730" s="27" t="str">
        <f>IF(Table4[[#This Row],[Plan Code]]&lt;&gt;"",(VLOOKUP(Table4[[#This Row],[Plan Code]],Table2[#All],3,TRUE)),"")</f>
        <v/>
      </c>
      <c r="E730" s="30"/>
      <c r="F730" s="30"/>
      <c r="G730" s="31"/>
      <c r="H730" s="31"/>
      <c r="I730" s="31"/>
      <c r="J730" s="31"/>
      <c r="K730" s="31"/>
      <c r="L730" s="31"/>
      <c r="M730" s="31"/>
      <c r="N730" s="31"/>
      <c r="O730" s="31"/>
      <c r="P730" s="31"/>
      <c r="Q730" s="31"/>
      <c r="R730" s="42"/>
      <c r="S730" s="41" t="str">
        <f>_xlfn.CONCAT('Contact Info'!$B$3, ", ", 'Contact Info'!$B$4, ", ", 'Contact Info'!$B$5,", ", 'Contact Info'!$B$6)</f>
        <v>Lisa Heffner, Contracts Manager, lheffner@ccah-alliance.org, 831-430-2634</v>
      </c>
      <c r="T730" s="26"/>
    </row>
    <row r="731" spans="1:20" ht="30" x14ac:dyDescent="0.25">
      <c r="A731" s="27" t="str">
        <f>IF(AND(Table4[[#This Row],[Plan Code]]&lt;&gt;"",Table4[[#This Row],[Reporting Quarter]]&lt;&gt;"",Table4[[#This Row],[Reporting Year]]&lt;&gt;""),(_xlfn.CONCAT(ROW()-2,"_",Table4[[#This Row],[Plan Code]],"_",Table4[[#This Row],[Column1]],"_",Table4[[#This Row],[Reporting Quarter]],"_",RIGHT(Table4[[#This Row],[Reporting Year]],2))),"")</f>
        <v/>
      </c>
      <c r="B731" s="30"/>
      <c r="C731" s="27" t="str">
        <f>IF(Table4[[#This Row],[Plan Code]]&lt;&gt;"",(VLOOKUP(Table4[[#This Row],[Plan Code]],Table2[#All],2,TRUE)),"")</f>
        <v/>
      </c>
      <c r="D731" s="27" t="str">
        <f>IF(Table4[[#This Row],[Plan Code]]&lt;&gt;"",(VLOOKUP(Table4[[#This Row],[Plan Code]],Table2[#All],3,TRUE)),"")</f>
        <v/>
      </c>
      <c r="E731" s="30"/>
      <c r="F731" s="30"/>
      <c r="G731" s="31"/>
      <c r="H731" s="31"/>
      <c r="I731" s="31"/>
      <c r="J731" s="31"/>
      <c r="K731" s="31"/>
      <c r="L731" s="31"/>
      <c r="M731" s="31"/>
      <c r="N731" s="31"/>
      <c r="O731" s="31"/>
      <c r="P731" s="31"/>
      <c r="Q731" s="31"/>
      <c r="R731" s="42"/>
      <c r="S731" s="41" t="str">
        <f>_xlfn.CONCAT('Contact Info'!$B$3, ", ", 'Contact Info'!$B$4, ", ", 'Contact Info'!$B$5,", ", 'Contact Info'!$B$6)</f>
        <v>Lisa Heffner, Contracts Manager, lheffner@ccah-alliance.org, 831-430-2634</v>
      </c>
      <c r="T731" s="26"/>
    </row>
    <row r="732" spans="1:20" ht="30" x14ac:dyDescent="0.25">
      <c r="A732" s="27" t="str">
        <f>IF(AND(Table4[[#This Row],[Plan Code]]&lt;&gt;"",Table4[[#This Row],[Reporting Quarter]]&lt;&gt;"",Table4[[#This Row],[Reporting Year]]&lt;&gt;""),(_xlfn.CONCAT(ROW()-2,"_",Table4[[#This Row],[Plan Code]],"_",Table4[[#This Row],[Column1]],"_",Table4[[#This Row],[Reporting Quarter]],"_",RIGHT(Table4[[#This Row],[Reporting Year]],2))),"")</f>
        <v/>
      </c>
      <c r="B732" s="30"/>
      <c r="C732" s="27" t="str">
        <f>IF(Table4[[#This Row],[Plan Code]]&lt;&gt;"",(VLOOKUP(Table4[[#This Row],[Plan Code]],Table2[#All],2,TRUE)),"")</f>
        <v/>
      </c>
      <c r="D732" s="27" t="str">
        <f>IF(Table4[[#This Row],[Plan Code]]&lt;&gt;"",(VLOOKUP(Table4[[#This Row],[Plan Code]],Table2[#All],3,TRUE)),"")</f>
        <v/>
      </c>
      <c r="E732" s="30"/>
      <c r="F732" s="30"/>
      <c r="G732" s="31"/>
      <c r="H732" s="31"/>
      <c r="I732" s="31"/>
      <c r="J732" s="31"/>
      <c r="K732" s="31"/>
      <c r="L732" s="31"/>
      <c r="M732" s="31"/>
      <c r="N732" s="31"/>
      <c r="O732" s="31"/>
      <c r="P732" s="31"/>
      <c r="Q732" s="31"/>
      <c r="R732" s="42"/>
      <c r="S732" s="41" t="str">
        <f>_xlfn.CONCAT('Contact Info'!$B$3, ", ", 'Contact Info'!$B$4, ", ", 'Contact Info'!$B$5,", ", 'Contact Info'!$B$6)</f>
        <v>Lisa Heffner, Contracts Manager, lheffner@ccah-alliance.org, 831-430-2634</v>
      </c>
      <c r="T732" s="26"/>
    </row>
    <row r="733" spans="1:20" ht="30" x14ac:dyDescent="0.25">
      <c r="A733" s="27" t="str">
        <f>IF(AND(Table4[[#This Row],[Plan Code]]&lt;&gt;"",Table4[[#This Row],[Reporting Quarter]]&lt;&gt;"",Table4[[#This Row],[Reporting Year]]&lt;&gt;""),(_xlfn.CONCAT(ROW()-2,"_",Table4[[#This Row],[Plan Code]],"_",Table4[[#This Row],[Column1]],"_",Table4[[#This Row],[Reporting Quarter]],"_",RIGHT(Table4[[#This Row],[Reporting Year]],2))),"")</f>
        <v/>
      </c>
      <c r="B733" s="30"/>
      <c r="C733" s="27" t="str">
        <f>IF(Table4[[#This Row],[Plan Code]]&lt;&gt;"",(VLOOKUP(Table4[[#This Row],[Plan Code]],Table2[#All],2,TRUE)),"")</f>
        <v/>
      </c>
      <c r="D733" s="27" t="str">
        <f>IF(Table4[[#This Row],[Plan Code]]&lt;&gt;"",(VLOOKUP(Table4[[#This Row],[Plan Code]],Table2[#All],3,TRUE)),"")</f>
        <v/>
      </c>
      <c r="E733" s="30"/>
      <c r="F733" s="30"/>
      <c r="G733" s="31"/>
      <c r="H733" s="31"/>
      <c r="I733" s="31"/>
      <c r="J733" s="31"/>
      <c r="K733" s="31"/>
      <c r="L733" s="31"/>
      <c r="M733" s="31"/>
      <c r="N733" s="31"/>
      <c r="O733" s="31"/>
      <c r="P733" s="31"/>
      <c r="Q733" s="31"/>
      <c r="R733" s="42"/>
      <c r="S733" s="41" t="str">
        <f>_xlfn.CONCAT('Contact Info'!$B$3, ", ", 'Contact Info'!$B$4, ", ", 'Contact Info'!$B$5,", ", 'Contact Info'!$B$6)</f>
        <v>Lisa Heffner, Contracts Manager, lheffner@ccah-alliance.org, 831-430-2634</v>
      </c>
      <c r="T733" s="26"/>
    </row>
    <row r="734" spans="1:20" ht="30" x14ac:dyDescent="0.25">
      <c r="A734" s="27" t="str">
        <f>IF(AND(Table4[[#This Row],[Plan Code]]&lt;&gt;"",Table4[[#This Row],[Reporting Quarter]]&lt;&gt;"",Table4[[#This Row],[Reporting Year]]&lt;&gt;""),(_xlfn.CONCAT(ROW()-2,"_",Table4[[#This Row],[Plan Code]],"_",Table4[[#This Row],[Column1]],"_",Table4[[#This Row],[Reporting Quarter]],"_",RIGHT(Table4[[#This Row],[Reporting Year]],2))),"")</f>
        <v/>
      </c>
      <c r="B734" s="30"/>
      <c r="C734" s="27" t="str">
        <f>IF(Table4[[#This Row],[Plan Code]]&lt;&gt;"",(VLOOKUP(Table4[[#This Row],[Plan Code]],Table2[#All],2,TRUE)),"")</f>
        <v/>
      </c>
      <c r="D734" s="27" t="str">
        <f>IF(Table4[[#This Row],[Plan Code]]&lt;&gt;"",(VLOOKUP(Table4[[#This Row],[Plan Code]],Table2[#All],3,TRUE)),"")</f>
        <v/>
      </c>
      <c r="E734" s="30"/>
      <c r="F734" s="30"/>
      <c r="G734" s="31"/>
      <c r="H734" s="31"/>
      <c r="I734" s="31"/>
      <c r="J734" s="31"/>
      <c r="K734" s="31"/>
      <c r="L734" s="31"/>
      <c r="M734" s="31"/>
      <c r="N734" s="31"/>
      <c r="O734" s="31"/>
      <c r="P734" s="31"/>
      <c r="Q734" s="31"/>
      <c r="R734" s="42"/>
      <c r="S734" s="41" t="str">
        <f>_xlfn.CONCAT('Contact Info'!$B$3, ", ", 'Contact Info'!$B$4, ", ", 'Contact Info'!$B$5,", ", 'Contact Info'!$B$6)</f>
        <v>Lisa Heffner, Contracts Manager, lheffner@ccah-alliance.org, 831-430-2634</v>
      </c>
      <c r="T734" s="26"/>
    </row>
    <row r="735" spans="1:20" ht="30" x14ac:dyDescent="0.25">
      <c r="A735" s="27" t="str">
        <f>IF(AND(Table4[[#This Row],[Plan Code]]&lt;&gt;"",Table4[[#This Row],[Reporting Quarter]]&lt;&gt;"",Table4[[#This Row],[Reporting Year]]&lt;&gt;""),(_xlfn.CONCAT(ROW()-2,"_",Table4[[#This Row],[Plan Code]],"_",Table4[[#This Row],[Column1]],"_",Table4[[#This Row],[Reporting Quarter]],"_",RIGHT(Table4[[#This Row],[Reporting Year]],2))),"")</f>
        <v/>
      </c>
      <c r="B735" s="30"/>
      <c r="C735" s="27" t="str">
        <f>IF(Table4[[#This Row],[Plan Code]]&lt;&gt;"",(VLOOKUP(Table4[[#This Row],[Plan Code]],Table2[#All],2,TRUE)),"")</f>
        <v/>
      </c>
      <c r="D735" s="27" t="str">
        <f>IF(Table4[[#This Row],[Plan Code]]&lt;&gt;"",(VLOOKUP(Table4[[#This Row],[Plan Code]],Table2[#All],3,TRUE)),"")</f>
        <v/>
      </c>
      <c r="E735" s="30"/>
      <c r="F735" s="30"/>
      <c r="G735" s="31"/>
      <c r="H735" s="31"/>
      <c r="I735" s="31"/>
      <c r="J735" s="31"/>
      <c r="K735" s="31"/>
      <c r="L735" s="31"/>
      <c r="M735" s="31"/>
      <c r="N735" s="31"/>
      <c r="O735" s="31"/>
      <c r="P735" s="31"/>
      <c r="Q735" s="31"/>
      <c r="R735" s="42"/>
      <c r="S735" s="41" t="str">
        <f>_xlfn.CONCAT('Contact Info'!$B$3, ", ", 'Contact Info'!$B$4, ", ", 'Contact Info'!$B$5,", ", 'Contact Info'!$B$6)</f>
        <v>Lisa Heffner, Contracts Manager, lheffner@ccah-alliance.org, 831-430-2634</v>
      </c>
      <c r="T735" s="26"/>
    </row>
    <row r="736" spans="1:20" ht="30" x14ac:dyDescent="0.25">
      <c r="A736" s="27" t="str">
        <f>IF(AND(Table4[[#This Row],[Plan Code]]&lt;&gt;"",Table4[[#This Row],[Reporting Quarter]]&lt;&gt;"",Table4[[#This Row],[Reporting Year]]&lt;&gt;""),(_xlfn.CONCAT(ROW()-2,"_",Table4[[#This Row],[Plan Code]],"_",Table4[[#This Row],[Column1]],"_",Table4[[#This Row],[Reporting Quarter]],"_",RIGHT(Table4[[#This Row],[Reporting Year]],2))),"")</f>
        <v/>
      </c>
      <c r="B736" s="30"/>
      <c r="C736" s="27" t="str">
        <f>IF(Table4[[#This Row],[Plan Code]]&lt;&gt;"",(VLOOKUP(Table4[[#This Row],[Plan Code]],Table2[#All],2,TRUE)),"")</f>
        <v/>
      </c>
      <c r="D736" s="27" t="str">
        <f>IF(Table4[[#This Row],[Plan Code]]&lt;&gt;"",(VLOOKUP(Table4[[#This Row],[Plan Code]],Table2[#All],3,TRUE)),"")</f>
        <v/>
      </c>
      <c r="E736" s="30"/>
      <c r="F736" s="30"/>
      <c r="G736" s="31"/>
      <c r="H736" s="31"/>
      <c r="I736" s="31"/>
      <c r="J736" s="31"/>
      <c r="K736" s="31"/>
      <c r="L736" s="31"/>
      <c r="M736" s="31"/>
      <c r="N736" s="31"/>
      <c r="O736" s="31"/>
      <c r="P736" s="31"/>
      <c r="Q736" s="31"/>
      <c r="R736" s="42"/>
      <c r="S736" s="41" t="str">
        <f>_xlfn.CONCAT('Contact Info'!$B$3, ", ", 'Contact Info'!$B$4, ", ", 'Contact Info'!$B$5,", ", 'Contact Info'!$B$6)</f>
        <v>Lisa Heffner, Contracts Manager, lheffner@ccah-alliance.org, 831-430-2634</v>
      </c>
      <c r="T736" s="26"/>
    </row>
    <row r="737" spans="1:20" ht="30" x14ac:dyDescent="0.25">
      <c r="A737" s="27" t="str">
        <f>IF(AND(Table4[[#This Row],[Plan Code]]&lt;&gt;"",Table4[[#This Row],[Reporting Quarter]]&lt;&gt;"",Table4[[#This Row],[Reporting Year]]&lt;&gt;""),(_xlfn.CONCAT(ROW()-2,"_",Table4[[#This Row],[Plan Code]],"_",Table4[[#This Row],[Column1]],"_",Table4[[#This Row],[Reporting Quarter]],"_",RIGHT(Table4[[#This Row],[Reporting Year]],2))),"")</f>
        <v/>
      </c>
      <c r="B737" s="30"/>
      <c r="C737" s="27" t="str">
        <f>IF(Table4[[#This Row],[Plan Code]]&lt;&gt;"",(VLOOKUP(Table4[[#This Row],[Plan Code]],Table2[#All],2,TRUE)),"")</f>
        <v/>
      </c>
      <c r="D737" s="27" t="str">
        <f>IF(Table4[[#This Row],[Plan Code]]&lt;&gt;"",(VLOOKUP(Table4[[#This Row],[Plan Code]],Table2[#All],3,TRUE)),"")</f>
        <v/>
      </c>
      <c r="E737" s="30"/>
      <c r="F737" s="30"/>
      <c r="G737" s="31"/>
      <c r="H737" s="31"/>
      <c r="I737" s="31"/>
      <c r="J737" s="31"/>
      <c r="K737" s="31"/>
      <c r="L737" s="31"/>
      <c r="M737" s="31"/>
      <c r="N737" s="31"/>
      <c r="O737" s="31"/>
      <c r="P737" s="31"/>
      <c r="Q737" s="31"/>
      <c r="R737" s="42"/>
      <c r="S737" s="41" t="str">
        <f>_xlfn.CONCAT('Contact Info'!$B$3, ", ", 'Contact Info'!$B$4, ", ", 'Contact Info'!$B$5,", ", 'Contact Info'!$B$6)</f>
        <v>Lisa Heffner, Contracts Manager, lheffner@ccah-alliance.org, 831-430-2634</v>
      </c>
      <c r="T737" s="26"/>
    </row>
    <row r="738" spans="1:20" ht="30" x14ac:dyDescent="0.25">
      <c r="A738" s="27" t="str">
        <f>IF(AND(Table4[[#This Row],[Plan Code]]&lt;&gt;"",Table4[[#This Row],[Reporting Quarter]]&lt;&gt;"",Table4[[#This Row],[Reporting Year]]&lt;&gt;""),(_xlfn.CONCAT(ROW()-2,"_",Table4[[#This Row],[Plan Code]],"_",Table4[[#This Row],[Column1]],"_",Table4[[#This Row],[Reporting Quarter]],"_",RIGHT(Table4[[#This Row],[Reporting Year]],2))),"")</f>
        <v/>
      </c>
      <c r="B738" s="30"/>
      <c r="C738" s="27" t="str">
        <f>IF(Table4[[#This Row],[Plan Code]]&lt;&gt;"",(VLOOKUP(Table4[[#This Row],[Plan Code]],Table2[#All],2,TRUE)),"")</f>
        <v/>
      </c>
      <c r="D738" s="27" t="str">
        <f>IF(Table4[[#This Row],[Plan Code]]&lt;&gt;"",(VLOOKUP(Table4[[#This Row],[Plan Code]],Table2[#All],3,TRUE)),"")</f>
        <v/>
      </c>
      <c r="E738" s="30"/>
      <c r="F738" s="30"/>
      <c r="G738" s="31"/>
      <c r="H738" s="31"/>
      <c r="I738" s="31"/>
      <c r="J738" s="31"/>
      <c r="K738" s="31"/>
      <c r="L738" s="31"/>
      <c r="M738" s="31"/>
      <c r="N738" s="31"/>
      <c r="O738" s="31"/>
      <c r="P738" s="31"/>
      <c r="Q738" s="31"/>
      <c r="R738" s="42"/>
      <c r="S738" s="41" t="str">
        <f>_xlfn.CONCAT('Contact Info'!$B$3, ", ", 'Contact Info'!$B$4, ", ", 'Contact Info'!$B$5,", ", 'Contact Info'!$B$6)</f>
        <v>Lisa Heffner, Contracts Manager, lheffner@ccah-alliance.org, 831-430-2634</v>
      </c>
      <c r="T738" s="26"/>
    </row>
    <row r="739" spans="1:20" ht="30" x14ac:dyDescent="0.25">
      <c r="A739" s="27" t="str">
        <f>IF(AND(Table4[[#This Row],[Plan Code]]&lt;&gt;"",Table4[[#This Row],[Reporting Quarter]]&lt;&gt;"",Table4[[#This Row],[Reporting Year]]&lt;&gt;""),(_xlfn.CONCAT(ROW()-2,"_",Table4[[#This Row],[Plan Code]],"_",Table4[[#This Row],[Column1]],"_",Table4[[#This Row],[Reporting Quarter]],"_",RIGHT(Table4[[#This Row],[Reporting Year]],2))),"")</f>
        <v/>
      </c>
      <c r="B739" s="30"/>
      <c r="C739" s="27" t="str">
        <f>IF(Table4[[#This Row],[Plan Code]]&lt;&gt;"",(VLOOKUP(Table4[[#This Row],[Plan Code]],Table2[#All],2,TRUE)),"")</f>
        <v/>
      </c>
      <c r="D739" s="27" t="str">
        <f>IF(Table4[[#This Row],[Plan Code]]&lt;&gt;"",(VLOOKUP(Table4[[#This Row],[Plan Code]],Table2[#All],3,TRUE)),"")</f>
        <v/>
      </c>
      <c r="E739" s="30"/>
      <c r="F739" s="30"/>
      <c r="G739" s="31"/>
      <c r="H739" s="31"/>
      <c r="I739" s="31"/>
      <c r="J739" s="31"/>
      <c r="K739" s="31"/>
      <c r="L739" s="31"/>
      <c r="M739" s="31"/>
      <c r="N739" s="31"/>
      <c r="O739" s="31"/>
      <c r="P739" s="31"/>
      <c r="Q739" s="31"/>
      <c r="R739" s="42"/>
      <c r="S739" s="41" t="str">
        <f>_xlfn.CONCAT('Contact Info'!$B$3, ", ", 'Contact Info'!$B$4, ", ", 'Contact Info'!$B$5,", ", 'Contact Info'!$B$6)</f>
        <v>Lisa Heffner, Contracts Manager, lheffner@ccah-alliance.org, 831-430-2634</v>
      </c>
      <c r="T739" s="26"/>
    </row>
    <row r="740" spans="1:20" ht="30" x14ac:dyDescent="0.25">
      <c r="A740" s="27" t="str">
        <f>IF(AND(Table4[[#This Row],[Plan Code]]&lt;&gt;"",Table4[[#This Row],[Reporting Quarter]]&lt;&gt;"",Table4[[#This Row],[Reporting Year]]&lt;&gt;""),(_xlfn.CONCAT(ROW()-2,"_",Table4[[#This Row],[Plan Code]],"_",Table4[[#This Row],[Column1]],"_",Table4[[#This Row],[Reporting Quarter]],"_",RIGHT(Table4[[#This Row],[Reporting Year]],2))),"")</f>
        <v/>
      </c>
      <c r="B740" s="30"/>
      <c r="C740" s="27" t="str">
        <f>IF(Table4[[#This Row],[Plan Code]]&lt;&gt;"",(VLOOKUP(Table4[[#This Row],[Plan Code]],Table2[#All],2,TRUE)),"")</f>
        <v/>
      </c>
      <c r="D740" s="27" t="str">
        <f>IF(Table4[[#This Row],[Plan Code]]&lt;&gt;"",(VLOOKUP(Table4[[#This Row],[Plan Code]],Table2[#All],3,TRUE)),"")</f>
        <v/>
      </c>
      <c r="E740" s="30"/>
      <c r="F740" s="30"/>
      <c r="G740" s="31"/>
      <c r="H740" s="31"/>
      <c r="I740" s="31"/>
      <c r="J740" s="31"/>
      <c r="K740" s="31"/>
      <c r="L740" s="31"/>
      <c r="M740" s="31"/>
      <c r="N740" s="31"/>
      <c r="O740" s="31"/>
      <c r="P740" s="31"/>
      <c r="Q740" s="31"/>
      <c r="R740" s="42"/>
      <c r="S740" s="41" t="str">
        <f>_xlfn.CONCAT('Contact Info'!$B$3, ", ", 'Contact Info'!$B$4, ", ", 'Contact Info'!$B$5,", ", 'Contact Info'!$B$6)</f>
        <v>Lisa Heffner, Contracts Manager, lheffner@ccah-alliance.org, 831-430-2634</v>
      </c>
      <c r="T740" s="26"/>
    </row>
    <row r="741" spans="1:20" ht="30" x14ac:dyDescent="0.25">
      <c r="A741" s="27" t="str">
        <f>IF(AND(Table4[[#This Row],[Plan Code]]&lt;&gt;"",Table4[[#This Row],[Reporting Quarter]]&lt;&gt;"",Table4[[#This Row],[Reporting Year]]&lt;&gt;""),(_xlfn.CONCAT(ROW()-2,"_",Table4[[#This Row],[Plan Code]],"_",Table4[[#This Row],[Column1]],"_",Table4[[#This Row],[Reporting Quarter]],"_",RIGHT(Table4[[#This Row],[Reporting Year]],2))),"")</f>
        <v/>
      </c>
      <c r="B741" s="30"/>
      <c r="C741" s="27" t="str">
        <f>IF(Table4[[#This Row],[Plan Code]]&lt;&gt;"",(VLOOKUP(Table4[[#This Row],[Plan Code]],Table2[#All],2,TRUE)),"")</f>
        <v/>
      </c>
      <c r="D741" s="27" t="str">
        <f>IF(Table4[[#This Row],[Plan Code]]&lt;&gt;"",(VLOOKUP(Table4[[#This Row],[Plan Code]],Table2[#All],3,TRUE)),"")</f>
        <v/>
      </c>
      <c r="E741" s="30"/>
      <c r="F741" s="30"/>
      <c r="G741" s="31"/>
      <c r="H741" s="31"/>
      <c r="I741" s="31"/>
      <c r="J741" s="31"/>
      <c r="K741" s="31"/>
      <c r="L741" s="31"/>
      <c r="M741" s="31"/>
      <c r="N741" s="31"/>
      <c r="O741" s="31"/>
      <c r="P741" s="31"/>
      <c r="Q741" s="31"/>
      <c r="R741" s="42"/>
      <c r="S741" s="41" t="str">
        <f>_xlfn.CONCAT('Contact Info'!$B$3, ", ", 'Contact Info'!$B$4, ", ", 'Contact Info'!$B$5,", ", 'Contact Info'!$B$6)</f>
        <v>Lisa Heffner, Contracts Manager, lheffner@ccah-alliance.org, 831-430-2634</v>
      </c>
      <c r="T741" s="26"/>
    </row>
    <row r="742" spans="1:20" ht="30" x14ac:dyDescent="0.25">
      <c r="A742" s="27" t="str">
        <f>IF(AND(Table4[[#This Row],[Plan Code]]&lt;&gt;"",Table4[[#This Row],[Reporting Quarter]]&lt;&gt;"",Table4[[#This Row],[Reporting Year]]&lt;&gt;""),(_xlfn.CONCAT(ROW()-2,"_",Table4[[#This Row],[Plan Code]],"_",Table4[[#This Row],[Column1]],"_",Table4[[#This Row],[Reporting Quarter]],"_",RIGHT(Table4[[#This Row],[Reporting Year]],2))),"")</f>
        <v/>
      </c>
      <c r="B742" s="30"/>
      <c r="C742" s="27" t="str">
        <f>IF(Table4[[#This Row],[Plan Code]]&lt;&gt;"",(VLOOKUP(Table4[[#This Row],[Plan Code]],Table2[#All],2,TRUE)),"")</f>
        <v/>
      </c>
      <c r="D742" s="27" t="str">
        <f>IF(Table4[[#This Row],[Plan Code]]&lt;&gt;"",(VLOOKUP(Table4[[#This Row],[Plan Code]],Table2[#All],3,TRUE)),"")</f>
        <v/>
      </c>
      <c r="E742" s="30"/>
      <c r="F742" s="30"/>
      <c r="G742" s="31"/>
      <c r="H742" s="31"/>
      <c r="I742" s="31"/>
      <c r="J742" s="31"/>
      <c r="K742" s="31"/>
      <c r="L742" s="31"/>
      <c r="M742" s="31"/>
      <c r="N742" s="31"/>
      <c r="O742" s="31"/>
      <c r="P742" s="31"/>
      <c r="Q742" s="31"/>
      <c r="R742" s="42"/>
      <c r="S742" s="41" t="str">
        <f>_xlfn.CONCAT('Contact Info'!$B$3, ", ", 'Contact Info'!$B$4, ", ", 'Contact Info'!$B$5,", ", 'Contact Info'!$B$6)</f>
        <v>Lisa Heffner, Contracts Manager, lheffner@ccah-alliance.org, 831-430-2634</v>
      </c>
      <c r="T742" s="26"/>
    </row>
    <row r="743" spans="1:20" ht="30" x14ac:dyDescent="0.25">
      <c r="A743" s="27" t="str">
        <f>IF(AND(Table4[[#This Row],[Plan Code]]&lt;&gt;"",Table4[[#This Row],[Reporting Quarter]]&lt;&gt;"",Table4[[#This Row],[Reporting Year]]&lt;&gt;""),(_xlfn.CONCAT(ROW()-2,"_",Table4[[#This Row],[Plan Code]],"_",Table4[[#This Row],[Column1]],"_",Table4[[#This Row],[Reporting Quarter]],"_",RIGHT(Table4[[#This Row],[Reporting Year]],2))),"")</f>
        <v/>
      </c>
      <c r="B743" s="30"/>
      <c r="C743" s="27" t="str">
        <f>IF(Table4[[#This Row],[Plan Code]]&lt;&gt;"",(VLOOKUP(Table4[[#This Row],[Plan Code]],Table2[#All],2,TRUE)),"")</f>
        <v/>
      </c>
      <c r="D743" s="27" t="str">
        <f>IF(Table4[[#This Row],[Plan Code]]&lt;&gt;"",(VLOOKUP(Table4[[#This Row],[Plan Code]],Table2[#All],3,TRUE)),"")</f>
        <v/>
      </c>
      <c r="E743" s="30"/>
      <c r="F743" s="30"/>
      <c r="G743" s="31"/>
      <c r="H743" s="31"/>
      <c r="I743" s="31"/>
      <c r="J743" s="31"/>
      <c r="K743" s="31"/>
      <c r="L743" s="31"/>
      <c r="M743" s="31"/>
      <c r="N743" s="31"/>
      <c r="O743" s="31"/>
      <c r="P743" s="31"/>
      <c r="Q743" s="31"/>
      <c r="R743" s="42"/>
      <c r="S743" s="41" t="str">
        <f>_xlfn.CONCAT('Contact Info'!$B$3, ", ", 'Contact Info'!$B$4, ", ", 'Contact Info'!$B$5,", ", 'Contact Info'!$B$6)</f>
        <v>Lisa Heffner, Contracts Manager, lheffner@ccah-alliance.org, 831-430-2634</v>
      </c>
      <c r="T743" s="26"/>
    </row>
    <row r="744" spans="1:20" ht="30" x14ac:dyDescent="0.25">
      <c r="A744" s="27" t="str">
        <f>IF(AND(Table4[[#This Row],[Plan Code]]&lt;&gt;"",Table4[[#This Row],[Reporting Quarter]]&lt;&gt;"",Table4[[#This Row],[Reporting Year]]&lt;&gt;""),(_xlfn.CONCAT(ROW()-2,"_",Table4[[#This Row],[Plan Code]],"_",Table4[[#This Row],[Column1]],"_",Table4[[#This Row],[Reporting Quarter]],"_",RIGHT(Table4[[#This Row],[Reporting Year]],2))),"")</f>
        <v/>
      </c>
      <c r="B744" s="30"/>
      <c r="C744" s="27" t="str">
        <f>IF(Table4[[#This Row],[Plan Code]]&lt;&gt;"",(VLOOKUP(Table4[[#This Row],[Plan Code]],Table2[#All],2,TRUE)),"")</f>
        <v/>
      </c>
      <c r="D744" s="27" t="str">
        <f>IF(Table4[[#This Row],[Plan Code]]&lt;&gt;"",(VLOOKUP(Table4[[#This Row],[Plan Code]],Table2[#All],3,TRUE)),"")</f>
        <v/>
      </c>
      <c r="E744" s="30"/>
      <c r="F744" s="30"/>
      <c r="G744" s="31"/>
      <c r="H744" s="31"/>
      <c r="I744" s="31"/>
      <c r="J744" s="31"/>
      <c r="K744" s="31"/>
      <c r="L744" s="31"/>
      <c r="M744" s="31"/>
      <c r="N744" s="31"/>
      <c r="O744" s="31"/>
      <c r="P744" s="31"/>
      <c r="Q744" s="31"/>
      <c r="R744" s="42"/>
      <c r="S744" s="41" t="str">
        <f>_xlfn.CONCAT('Contact Info'!$B$3, ", ", 'Contact Info'!$B$4, ", ", 'Contact Info'!$B$5,", ", 'Contact Info'!$B$6)</f>
        <v>Lisa Heffner, Contracts Manager, lheffner@ccah-alliance.org, 831-430-2634</v>
      </c>
      <c r="T744" s="26"/>
    </row>
    <row r="745" spans="1:20" ht="30" x14ac:dyDescent="0.25">
      <c r="A745" s="27" t="str">
        <f>IF(AND(Table4[[#This Row],[Plan Code]]&lt;&gt;"",Table4[[#This Row],[Reporting Quarter]]&lt;&gt;"",Table4[[#This Row],[Reporting Year]]&lt;&gt;""),(_xlfn.CONCAT(ROW()-2,"_",Table4[[#This Row],[Plan Code]],"_",Table4[[#This Row],[Column1]],"_",Table4[[#This Row],[Reporting Quarter]],"_",RIGHT(Table4[[#This Row],[Reporting Year]],2))),"")</f>
        <v/>
      </c>
      <c r="B745" s="30"/>
      <c r="C745" s="27" t="str">
        <f>IF(Table4[[#This Row],[Plan Code]]&lt;&gt;"",(VLOOKUP(Table4[[#This Row],[Plan Code]],Table2[#All],2,TRUE)),"")</f>
        <v/>
      </c>
      <c r="D745" s="27" t="str">
        <f>IF(Table4[[#This Row],[Plan Code]]&lt;&gt;"",(VLOOKUP(Table4[[#This Row],[Plan Code]],Table2[#All],3,TRUE)),"")</f>
        <v/>
      </c>
      <c r="E745" s="30"/>
      <c r="F745" s="30"/>
      <c r="G745" s="31"/>
      <c r="H745" s="31"/>
      <c r="I745" s="31"/>
      <c r="J745" s="31"/>
      <c r="K745" s="31"/>
      <c r="L745" s="31"/>
      <c r="M745" s="31"/>
      <c r="N745" s="31"/>
      <c r="O745" s="31"/>
      <c r="P745" s="31"/>
      <c r="Q745" s="31"/>
      <c r="R745" s="42"/>
      <c r="S745" s="41" t="str">
        <f>_xlfn.CONCAT('Contact Info'!$B$3, ", ", 'Contact Info'!$B$4, ", ", 'Contact Info'!$B$5,", ", 'Contact Info'!$B$6)</f>
        <v>Lisa Heffner, Contracts Manager, lheffner@ccah-alliance.org, 831-430-2634</v>
      </c>
      <c r="T745" s="26"/>
    </row>
    <row r="746" spans="1:20" ht="30" x14ac:dyDescent="0.25">
      <c r="A746" s="27" t="str">
        <f>IF(AND(Table4[[#This Row],[Plan Code]]&lt;&gt;"",Table4[[#This Row],[Reporting Quarter]]&lt;&gt;"",Table4[[#This Row],[Reporting Year]]&lt;&gt;""),(_xlfn.CONCAT(ROW()-2,"_",Table4[[#This Row],[Plan Code]],"_",Table4[[#This Row],[Column1]],"_",Table4[[#This Row],[Reporting Quarter]],"_",RIGHT(Table4[[#This Row],[Reporting Year]],2))),"")</f>
        <v/>
      </c>
      <c r="B746" s="30"/>
      <c r="C746" s="27" t="str">
        <f>IF(Table4[[#This Row],[Plan Code]]&lt;&gt;"",(VLOOKUP(Table4[[#This Row],[Plan Code]],Table2[#All],2,TRUE)),"")</f>
        <v/>
      </c>
      <c r="D746" s="27" t="str">
        <f>IF(Table4[[#This Row],[Plan Code]]&lt;&gt;"",(VLOOKUP(Table4[[#This Row],[Plan Code]],Table2[#All],3,TRUE)),"")</f>
        <v/>
      </c>
      <c r="E746" s="30"/>
      <c r="F746" s="30"/>
      <c r="G746" s="31"/>
      <c r="H746" s="31"/>
      <c r="I746" s="31"/>
      <c r="J746" s="31"/>
      <c r="K746" s="31"/>
      <c r="L746" s="31"/>
      <c r="M746" s="31"/>
      <c r="N746" s="31"/>
      <c r="O746" s="31"/>
      <c r="P746" s="31"/>
      <c r="Q746" s="31"/>
      <c r="R746" s="42"/>
      <c r="S746" s="41" t="str">
        <f>_xlfn.CONCAT('Contact Info'!$B$3, ", ", 'Contact Info'!$B$4, ", ", 'Contact Info'!$B$5,", ", 'Contact Info'!$B$6)</f>
        <v>Lisa Heffner, Contracts Manager, lheffner@ccah-alliance.org, 831-430-2634</v>
      </c>
      <c r="T746" s="26"/>
    </row>
    <row r="747" spans="1:20" ht="30" x14ac:dyDescent="0.25">
      <c r="A747" s="27" t="str">
        <f>IF(AND(Table4[[#This Row],[Plan Code]]&lt;&gt;"",Table4[[#This Row],[Reporting Quarter]]&lt;&gt;"",Table4[[#This Row],[Reporting Year]]&lt;&gt;""),(_xlfn.CONCAT(ROW()-2,"_",Table4[[#This Row],[Plan Code]],"_",Table4[[#This Row],[Column1]],"_",Table4[[#This Row],[Reporting Quarter]],"_",RIGHT(Table4[[#This Row],[Reporting Year]],2))),"")</f>
        <v/>
      </c>
      <c r="B747" s="30"/>
      <c r="C747" s="27" t="str">
        <f>IF(Table4[[#This Row],[Plan Code]]&lt;&gt;"",(VLOOKUP(Table4[[#This Row],[Plan Code]],Table2[#All],2,TRUE)),"")</f>
        <v/>
      </c>
      <c r="D747" s="27" t="str">
        <f>IF(Table4[[#This Row],[Plan Code]]&lt;&gt;"",(VLOOKUP(Table4[[#This Row],[Plan Code]],Table2[#All],3,TRUE)),"")</f>
        <v/>
      </c>
      <c r="E747" s="30"/>
      <c r="F747" s="30"/>
      <c r="G747" s="31"/>
      <c r="H747" s="31"/>
      <c r="I747" s="31"/>
      <c r="J747" s="31"/>
      <c r="K747" s="31"/>
      <c r="L747" s="31"/>
      <c r="M747" s="31"/>
      <c r="N747" s="31"/>
      <c r="O747" s="31"/>
      <c r="P747" s="31"/>
      <c r="Q747" s="31"/>
      <c r="R747" s="42"/>
      <c r="S747" s="41" t="str">
        <f>_xlfn.CONCAT('Contact Info'!$B$3, ", ", 'Contact Info'!$B$4, ", ", 'Contact Info'!$B$5,", ", 'Contact Info'!$B$6)</f>
        <v>Lisa Heffner, Contracts Manager, lheffner@ccah-alliance.org, 831-430-2634</v>
      </c>
      <c r="T747" s="26"/>
    </row>
    <row r="748" spans="1:20" ht="30" x14ac:dyDescent="0.25">
      <c r="A748" s="27" t="str">
        <f>IF(AND(Table4[[#This Row],[Plan Code]]&lt;&gt;"",Table4[[#This Row],[Reporting Quarter]]&lt;&gt;"",Table4[[#This Row],[Reporting Year]]&lt;&gt;""),(_xlfn.CONCAT(ROW()-2,"_",Table4[[#This Row],[Plan Code]],"_",Table4[[#This Row],[Column1]],"_",Table4[[#This Row],[Reporting Quarter]],"_",RIGHT(Table4[[#This Row],[Reporting Year]],2))),"")</f>
        <v/>
      </c>
      <c r="B748" s="30"/>
      <c r="C748" s="27" t="str">
        <f>IF(Table4[[#This Row],[Plan Code]]&lt;&gt;"",(VLOOKUP(Table4[[#This Row],[Plan Code]],Table2[#All],2,TRUE)),"")</f>
        <v/>
      </c>
      <c r="D748" s="27" t="str">
        <f>IF(Table4[[#This Row],[Plan Code]]&lt;&gt;"",(VLOOKUP(Table4[[#This Row],[Plan Code]],Table2[#All],3,TRUE)),"")</f>
        <v/>
      </c>
      <c r="E748" s="30"/>
      <c r="F748" s="30"/>
      <c r="G748" s="31"/>
      <c r="H748" s="31"/>
      <c r="I748" s="31"/>
      <c r="J748" s="31"/>
      <c r="K748" s="31"/>
      <c r="L748" s="31"/>
      <c r="M748" s="31"/>
      <c r="N748" s="31"/>
      <c r="O748" s="31"/>
      <c r="P748" s="31"/>
      <c r="Q748" s="31"/>
      <c r="R748" s="42"/>
      <c r="S748" s="41" t="str">
        <f>_xlfn.CONCAT('Contact Info'!$B$3, ", ", 'Contact Info'!$B$4, ", ", 'Contact Info'!$B$5,", ", 'Contact Info'!$B$6)</f>
        <v>Lisa Heffner, Contracts Manager, lheffner@ccah-alliance.org, 831-430-2634</v>
      </c>
      <c r="T748" s="26"/>
    </row>
    <row r="749" spans="1:20" ht="30" x14ac:dyDescent="0.25">
      <c r="A749" s="27" t="str">
        <f>IF(AND(Table4[[#This Row],[Plan Code]]&lt;&gt;"",Table4[[#This Row],[Reporting Quarter]]&lt;&gt;"",Table4[[#This Row],[Reporting Year]]&lt;&gt;""),(_xlfn.CONCAT(ROW()-2,"_",Table4[[#This Row],[Plan Code]],"_",Table4[[#This Row],[Column1]],"_",Table4[[#This Row],[Reporting Quarter]],"_",RIGHT(Table4[[#This Row],[Reporting Year]],2))),"")</f>
        <v/>
      </c>
      <c r="B749" s="30"/>
      <c r="C749" s="27" t="str">
        <f>IF(Table4[[#This Row],[Plan Code]]&lt;&gt;"",(VLOOKUP(Table4[[#This Row],[Plan Code]],Table2[#All],2,TRUE)),"")</f>
        <v/>
      </c>
      <c r="D749" s="27" t="str">
        <f>IF(Table4[[#This Row],[Plan Code]]&lt;&gt;"",(VLOOKUP(Table4[[#This Row],[Plan Code]],Table2[#All],3,TRUE)),"")</f>
        <v/>
      </c>
      <c r="E749" s="30"/>
      <c r="F749" s="30"/>
      <c r="G749" s="31"/>
      <c r="H749" s="31"/>
      <c r="I749" s="31"/>
      <c r="J749" s="31"/>
      <c r="K749" s="31"/>
      <c r="L749" s="31"/>
      <c r="M749" s="31"/>
      <c r="N749" s="31"/>
      <c r="O749" s="31"/>
      <c r="P749" s="31"/>
      <c r="Q749" s="31"/>
      <c r="R749" s="42"/>
      <c r="S749" s="41" t="str">
        <f>_xlfn.CONCAT('Contact Info'!$B$3, ", ", 'Contact Info'!$B$4, ", ", 'Contact Info'!$B$5,", ", 'Contact Info'!$B$6)</f>
        <v>Lisa Heffner, Contracts Manager, lheffner@ccah-alliance.org, 831-430-2634</v>
      </c>
      <c r="T749" s="26"/>
    </row>
    <row r="750" spans="1:20" ht="30" x14ac:dyDescent="0.25">
      <c r="A750" s="27" t="str">
        <f>IF(AND(Table4[[#This Row],[Plan Code]]&lt;&gt;"",Table4[[#This Row],[Reporting Quarter]]&lt;&gt;"",Table4[[#This Row],[Reporting Year]]&lt;&gt;""),(_xlfn.CONCAT(ROW()-2,"_",Table4[[#This Row],[Plan Code]],"_",Table4[[#This Row],[Column1]],"_",Table4[[#This Row],[Reporting Quarter]],"_",RIGHT(Table4[[#This Row],[Reporting Year]],2))),"")</f>
        <v/>
      </c>
      <c r="B750" s="30"/>
      <c r="C750" s="27" t="str">
        <f>IF(Table4[[#This Row],[Plan Code]]&lt;&gt;"",(VLOOKUP(Table4[[#This Row],[Plan Code]],Table2[#All],2,TRUE)),"")</f>
        <v/>
      </c>
      <c r="D750" s="27" t="str">
        <f>IF(Table4[[#This Row],[Plan Code]]&lt;&gt;"",(VLOOKUP(Table4[[#This Row],[Plan Code]],Table2[#All],3,TRUE)),"")</f>
        <v/>
      </c>
      <c r="E750" s="30"/>
      <c r="F750" s="30"/>
      <c r="G750" s="31"/>
      <c r="H750" s="31"/>
      <c r="I750" s="31"/>
      <c r="J750" s="31"/>
      <c r="K750" s="31"/>
      <c r="L750" s="31"/>
      <c r="M750" s="31"/>
      <c r="N750" s="31"/>
      <c r="O750" s="31"/>
      <c r="P750" s="31"/>
      <c r="Q750" s="31"/>
      <c r="R750" s="42"/>
      <c r="S750" s="41" t="str">
        <f>_xlfn.CONCAT('Contact Info'!$B$3, ", ", 'Contact Info'!$B$4, ", ", 'Contact Info'!$B$5,", ", 'Contact Info'!$B$6)</f>
        <v>Lisa Heffner, Contracts Manager, lheffner@ccah-alliance.org, 831-430-2634</v>
      </c>
      <c r="T750" s="26"/>
    </row>
    <row r="751" spans="1:20" ht="30" x14ac:dyDescent="0.25">
      <c r="A751" s="27" t="str">
        <f>IF(AND(Table4[[#This Row],[Plan Code]]&lt;&gt;"",Table4[[#This Row],[Reporting Quarter]]&lt;&gt;"",Table4[[#This Row],[Reporting Year]]&lt;&gt;""),(_xlfn.CONCAT(ROW()-2,"_",Table4[[#This Row],[Plan Code]],"_",Table4[[#This Row],[Column1]],"_",Table4[[#This Row],[Reporting Quarter]],"_",RIGHT(Table4[[#This Row],[Reporting Year]],2))),"")</f>
        <v/>
      </c>
      <c r="B751" s="30"/>
      <c r="C751" s="27" t="str">
        <f>IF(Table4[[#This Row],[Plan Code]]&lt;&gt;"",(VLOOKUP(Table4[[#This Row],[Plan Code]],Table2[#All],2,TRUE)),"")</f>
        <v/>
      </c>
      <c r="D751" s="27" t="str">
        <f>IF(Table4[[#This Row],[Plan Code]]&lt;&gt;"",(VLOOKUP(Table4[[#This Row],[Plan Code]],Table2[#All],3,TRUE)),"")</f>
        <v/>
      </c>
      <c r="E751" s="30"/>
      <c r="F751" s="30"/>
      <c r="G751" s="31"/>
      <c r="H751" s="31"/>
      <c r="I751" s="31"/>
      <c r="J751" s="31"/>
      <c r="K751" s="31"/>
      <c r="L751" s="31"/>
      <c r="M751" s="31"/>
      <c r="N751" s="31"/>
      <c r="O751" s="31"/>
      <c r="P751" s="31"/>
      <c r="Q751" s="31"/>
      <c r="R751" s="42"/>
      <c r="S751" s="41" t="str">
        <f>_xlfn.CONCAT('Contact Info'!$B$3, ", ", 'Contact Info'!$B$4, ", ", 'Contact Info'!$B$5,", ", 'Contact Info'!$B$6)</f>
        <v>Lisa Heffner, Contracts Manager, lheffner@ccah-alliance.org, 831-430-2634</v>
      </c>
      <c r="T751" s="26"/>
    </row>
    <row r="752" spans="1:20" ht="30" x14ac:dyDescent="0.25">
      <c r="A752" s="27" t="str">
        <f>IF(AND(Table4[[#This Row],[Plan Code]]&lt;&gt;"",Table4[[#This Row],[Reporting Quarter]]&lt;&gt;"",Table4[[#This Row],[Reporting Year]]&lt;&gt;""),(_xlfn.CONCAT(ROW()-2,"_",Table4[[#This Row],[Plan Code]],"_",Table4[[#This Row],[Column1]],"_",Table4[[#This Row],[Reporting Quarter]],"_",RIGHT(Table4[[#This Row],[Reporting Year]],2))),"")</f>
        <v/>
      </c>
      <c r="B752" s="30"/>
      <c r="C752" s="27" t="str">
        <f>IF(Table4[[#This Row],[Plan Code]]&lt;&gt;"",(VLOOKUP(Table4[[#This Row],[Plan Code]],Table2[#All],2,TRUE)),"")</f>
        <v/>
      </c>
      <c r="D752" s="27" t="str">
        <f>IF(Table4[[#This Row],[Plan Code]]&lt;&gt;"",(VLOOKUP(Table4[[#This Row],[Plan Code]],Table2[#All],3,TRUE)),"")</f>
        <v/>
      </c>
      <c r="E752" s="30"/>
      <c r="F752" s="30"/>
      <c r="G752" s="31"/>
      <c r="H752" s="31"/>
      <c r="I752" s="31"/>
      <c r="J752" s="31"/>
      <c r="K752" s="31"/>
      <c r="L752" s="31"/>
      <c r="M752" s="31"/>
      <c r="N752" s="31"/>
      <c r="O752" s="31"/>
      <c r="P752" s="31"/>
      <c r="Q752" s="31"/>
      <c r="R752" s="42"/>
      <c r="S752" s="41" t="str">
        <f>_xlfn.CONCAT('Contact Info'!$B$3, ", ", 'Contact Info'!$B$4, ", ", 'Contact Info'!$B$5,", ", 'Contact Info'!$B$6)</f>
        <v>Lisa Heffner, Contracts Manager, lheffner@ccah-alliance.org, 831-430-2634</v>
      </c>
      <c r="T752" s="26"/>
    </row>
    <row r="753" spans="1:20" ht="30" x14ac:dyDescent="0.25">
      <c r="A753" s="27" t="str">
        <f>IF(AND(Table4[[#This Row],[Plan Code]]&lt;&gt;"",Table4[[#This Row],[Reporting Quarter]]&lt;&gt;"",Table4[[#This Row],[Reporting Year]]&lt;&gt;""),(_xlfn.CONCAT(ROW()-2,"_",Table4[[#This Row],[Plan Code]],"_",Table4[[#This Row],[Column1]],"_",Table4[[#This Row],[Reporting Quarter]],"_",RIGHT(Table4[[#This Row],[Reporting Year]],2))),"")</f>
        <v/>
      </c>
      <c r="B753" s="30"/>
      <c r="C753" s="27" t="str">
        <f>IF(Table4[[#This Row],[Plan Code]]&lt;&gt;"",(VLOOKUP(Table4[[#This Row],[Plan Code]],Table2[#All],2,TRUE)),"")</f>
        <v/>
      </c>
      <c r="D753" s="27" t="str">
        <f>IF(Table4[[#This Row],[Plan Code]]&lt;&gt;"",(VLOOKUP(Table4[[#This Row],[Plan Code]],Table2[#All],3,TRUE)),"")</f>
        <v/>
      </c>
      <c r="E753" s="30"/>
      <c r="F753" s="30"/>
      <c r="G753" s="31"/>
      <c r="H753" s="31"/>
      <c r="I753" s="31"/>
      <c r="J753" s="31"/>
      <c r="K753" s="31"/>
      <c r="L753" s="31"/>
      <c r="M753" s="31"/>
      <c r="N753" s="31"/>
      <c r="O753" s="31"/>
      <c r="P753" s="31"/>
      <c r="Q753" s="31"/>
      <c r="R753" s="42"/>
      <c r="S753" s="41" t="str">
        <f>_xlfn.CONCAT('Contact Info'!$B$3, ", ", 'Contact Info'!$B$4, ", ", 'Contact Info'!$B$5,", ", 'Contact Info'!$B$6)</f>
        <v>Lisa Heffner, Contracts Manager, lheffner@ccah-alliance.org, 831-430-2634</v>
      </c>
      <c r="T753" s="26"/>
    </row>
    <row r="754" spans="1:20" ht="30" x14ac:dyDescent="0.25">
      <c r="A754" s="27" t="str">
        <f>IF(AND(Table4[[#This Row],[Plan Code]]&lt;&gt;"",Table4[[#This Row],[Reporting Quarter]]&lt;&gt;"",Table4[[#This Row],[Reporting Year]]&lt;&gt;""),(_xlfn.CONCAT(ROW()-2,"_",Table4[[#This Row],[Plan Code]],"_",Table4[[#This Row],[Column1]],"_",Table4[[#This Row],[Reporting Quarter]],"_",RIGHT(Table4[[#This Row],[Reporting Year]],2))),"")</f>
        <v/>
      </c>
      <c r="B754" s="30"/>
      <c r="C754" s="27" t="str">
        <f>IF(Table4[[#This Row],[Plan Code]]&lt;&gt;"",(VLOOKUP(Table4[[#This Row],[Plan Code]],Table2[#All],2,TRUE)),"")</f>
        <v/>
      </c>
      <c r="D754" s="27" t="str">
        <f>IF(Table4[[#This Row],[Plan Code]]&lt;&gt;"",(VLOOKUP(Table4[[#This Row],[Plan Code]],Table2[#All],3,TRUE)),"")</f>
        <v/>
      </c>
      <c r="E754" s="30"/>
      <c r="F754" s="30"/>
      <c r="G754" s="31"/>
      <c r="H754" s="31"/>
      <c r="I754" s="31"/>
      <c r="J754" s="31"/>
      <c r="K754" s="31"/>
      <c r="L754" s="31"/>
      <c r="M754" s="31"/>
      <c r="N754" s="31"/>
      <c r="O754" s="31"/>
      <c r="P754" s="31"/>
      <c r="Q754" s="31"/>
      <c r="R754" s="42"/>
      <c r="S754" s="41" t="str">
        <f>_xlfn.CONCAT('Contact Info'!$B$3, ", ", 'Contact Info'!$B$4, ", ", 'Contact Info'!$B$5,", ", 'Contact Info'!$B$6)</f>
        <v>Lisa Heffner, Contracts Manager, lheffner@ccah-alliance.org, 831-430-2634</v>
      </c>
      <c r="T754" s="26"/>
    </row>
    <row r="755" spans="1:20" ht="30" x14ac:dyDescent="0.25">
      <c r="A755" s="27" t="str">
        <f>IF(AND(Table4[[#This Row],[Plan Code]]&lt;&gt;"",Table4[[#This Row],[Reporting Quarter]]&lt;&gt;"",Table4[[#This Row],[Reporting Year]]&lt;&gt;""),(_xlfn.CONCAT(ROW()-2,"_",Table4[[#This Row],[Plan Code]],"_",Table4[[#This Row],[Column1]],"_",Table4[[#This Row],[Reporting Quarter]],"_",RIGHT(Table4[[#This Row],[Reporting Year]],2))),"")</f>
        <v/>
      </c>
      <c r="B755" s="30"/>
      <c r="C755" s="27" t="str">
        <f>IF(Table4[[#This Row],[Plan Code]]&lt;&gt;"",(VLOOKUP(Table4[[#This Row],[Plan Code]],Table2[#All],2,TRUE)),"")</f>
        <v/>
      </c>
      <c r="D755" s="27" t="str">
        <f>IF(Table4[[#This Row],[Plan Code]]&lt;&gt;"",(VLOOKUP(Table4[[#This Row],[Plan Code]],Table2[#All],3,TRUE)),"")</f>
        <v/>
      </c>
      <c r="E755" s="30"/>
      <c r="F755" s="30"/>
      <c r="G755" s="31"/>
      <c r="H755" s="31"/>
      <c r="I755" s="31"/>
      <c r="J755" s="31"/>
      <c r="K755" s="31"/>
      <c r="L755" s="31"/>
      <c r="M755" s="31"/>
      <c r="N755" s="31"/>
      <c r="O755" s="31"/>
      <c r="P755" s="31"/>
      <c r="Q755" s="31"/>
      <c r="R755" s="42"/>
      <c r="S755" s="41" t="str">
        <f>_xlfn.CONCAT('Contact Info'!$B$3, ", ", 'Contact Info'!$B$4, ", ", 'Contact Info'!$B$5,", ", 'Contact Info'!$B$6)</f>
        <v>Lisa Heffner, Contracts Manager, lheffner@ccah-alliance.org, 831-430-2634</v>
      </c>
      <c r="T755" s="26"/>
    </row>
    <row r="756" spans="1:20" ht="30" x14ac:dyDescent="0.25">
      <c r="A756" s="27" t="str">
        <f>IF(AND(Table4[[#This Row],[Plan Code]]&lt;&gt;"",Table4[[#This Row],[Reporting Quarter]]&lt;&gt;"",Table4[[#This Row],[Reporting Year]]&lt;&gt;""),(_xlfn.CONCAT(ROW()-2,"_",Table4[[#This Row],[Plan Code]],"_",Table4[[#This Row],[Column1]],"_",Table4[[#This Row],[Reporting Quarter]],"_",RIGHT(Table4[[#This Row],[Reporting Year]],2))),"")</f>
        <v/>
      </c>
      <c r="B756" s="30"/>
      <c r="C756" s="27" t="str">
        <f>IF(Table4[[#This Row],[Plan Code]]&lt;&gt;"",(VLOOKUP(Table4[[#This Row],[Plan Code]],Table2[#All],2,TRUE)),"")</f>
        <v/>
      </c>
      <c r="D756" s="27" t="str">
        <f>IF(Table4[[#This Row],[Plan Code]]&lt;&gt;"",(VLOOKUP(Table4[[#This Row],[Plan Code]],Table2[#All],3,TRUE)),"")</f>
        <v/>
      </c>
      <c r="E756" s="30"/>
      <c r="F756" s="30"/>
      <c r="G756" s="31"/>
      <c r="H756" s="31"/>
      <c r="I756" s="31"/>
      <c r="J756" s="31"/>
      <c r="K756" s="31"/>
      <c r="L756" s="31"/>
      <c r="M756" s="31"/>
      <c r="N756" s="31"/>
      <c r="O756" s="31"/>
      <c r="P756" s="31"/>
      <c r="Q756" s="31"/>
      <c r="R756" s="42"/>
      <c r="S756" s="41" t="str">
        <f>_xlfn.CONCAT('Contact Info'!$B$3, ", ", 'Contact Info'!$B$4, ", ", 'Contact Info'!$B$5,", ", 'Contact Info'!$B$6)</f>
        <v>Lisa Heffner, Contracts Manager, lheffner@ccah-alliance.org, 831-430-2634</v>
      </c>
      <c r="T756" s="26"/>
    </row>
    <row r="757" spans="1:20" ht="30" x14ac:dyDescent="0.25">
      <c r="A757" s="27" t="str">
        <f>IF(AND(Table4[[#This Row],[Plan Code]]&lt;&gt;"",Table4[[#This Row],[Reporting Quarter]]&lt;&gt;"",Table4[[#This Row],[Reporting Year]]&lt;&gt;""),(_xlfn.CONCAT(ROW()-2,"_",Table4[[#This Row],[Plan Code]],"_",Table4[[#This Row],[Column1]],"_",Table4[[#This Row],[Reporting Quarter]],"_",RIGHT(Table4[[#This Row],[Reporting Year]],2))),"")</f>
        <v/>
      </c>
      <c r="B757" s="30"/>
      <c r="C757" s="27" t="str">
        <f>IF(Table4[[#This Row],[Plan Code]]&lt;&gt;"",(VLOOKUP(Table4[[#This Row],[Plan Code]],Table2[#All],2,TRUE)),"")</f>
        <v/>
      </c>
      <c r="D757" s="27" t="str">
        <f>IF(Table4[[#This Row],[Plan Code]]&lt;&gt;"",(VLOOKUP(Table4[[#This Row],[Plan Code]],Table2[#All],3,TRUE)),"")</f>
        <v/>
      </c>
      <c r="E757" s="30"/>
      <c r="F757" s="30"/>
      <c r="G757" s="31"/>
      <c r="H757" s="31"/>
      <c r="I757" s="31"/>
      <c r="J757" s="31"/>
      <c r="K757" s="31"/>
      <c r="L757" s="31"/>
      <c r="M757" s="31"/>
      <c r="N757" s="31"/>
      <c r="O757" s="31"/>
      <c r="P757" s="31"/>
      <c r="Q757" s="31"/>
      <c r="R757" s="42"/>
      <c r="S757" s="41" t="str">
        <f>_xlfn.CONCAT('Contact Info'!$B$3, ", ", 'Contact Info'!$B$4, ", ", 'Contact Info'!$B$5,", ", 'Contact Info'!$B$6)</f>
        <v>Lisa Heffner, Contracts Manager, lheffner@ccah-alliance.org, 831-430-2634</v>
      </c>
      <c r="T757" s="26"/>
    </row>
    <row r="758" spans="1:20" ht="30" x14ac:dyDescent="0.25">
      <c r="A758" s="27" t="str">
        <f>IF(AND(Table4[[#This Row],[Plan Code]]&lt;&gt;"",Table4[[#This Row],[Reporting Quarter]]&lt;&gt;"",Table4[[#This Row],[Reporting Year]]&lt;&gt;""),(_xlfn.CONCAT(ROW()-2,"_",Table4[[#This Row],[Plan Code]],"_",Table4[[#This Row],[Column1]],"_",Table4[[#This Row],[Reporting Quarter]],"_",RIGHT(Table4[[#This Row],[Reporting Year]],2))),"")</f>
        <v/>
      </c>
      <c r="B758" s="30"/>
      <c r="C758" s="27" t="str">
        <f>IF(Table4[[#This Row],[Plan Code]]&lt;&gt;"",(VLOOKUP(Table4[[#This Row],[Plan Code]],Table2[#All],2,TRUE)),"")</f>
        <v/>
      </c>
      <c r="D758" s="27" t="str">
        <f>IF(Table4[[#This Row],[Plan Code]]&lt;&gt;"",(VLOOKUP(Table4[[#This Row],[Plan Code]],Table2[#All],3,TRUE)),"")</f>
        <v/>
      </c>
      <c r="E758" s="30"/>
      <c r="F758" s="30"/>
      <c r="G758" s="31"/>
      <c r="H758" s="31"/>
      <c r="I758" s="31"/>
      <c r="J758" s="31"/>
      <c r="K758" s="31"/>
      <c r="L758" s="31"/>
      <c r="M758" s="31"/>
      <c r="N758" s="31"/>
      <c r="O758" s="31"/>
      <c r="P758" s="31"/>
      <c r="Q758" s="31"/>
      <c r="R758" s="42"/>
      <c r="S758" s="41" t="str">
        <f>_xlfn.CONCAT('Contact Info'!$B$3, ", ", 'Contact Info'!$B$4, ", ", 'Contact Info'!$B$5,", ", 'Contact Info'!$B$6)</f>
        <v>Lisa Heffner, Contracts Manager, lheffner@ccah-alliance.org, 831-430-2634</v>
      </c>
      <c r="T758" s="26"/>
    </row>
    <row r="759" spans="1:20" ht="30" x14ac:dyDescent="0.25">
      <c r="A759" s="27" t="str">
        <f>IF(AND(Table4[[#This Row],[Plan Code]]&lt;&gt;"",Table4[[#This Row],[Reporting Quarter]]&lt;&gt;"",Table4[[#This Row],[Reporting Year]]&lt;&gt;""),(_xlfn.CONCAT(ROW()-2,"_",Table4[[#This Row],[Plan Code]],"_",Table4[[#This Row],[Column1]],"_",Table4[[#This Row],[Reporting Quarter]],"_",RIGHT(Table4[[#This Row],[Reporting Year]],2))),"")</f>
        <v/>
      </c>
      <c r="B759" s="30"/>
      <c r="C759" s="27" t="str">
        <f>IF(Table4[[#This Row],[Plan Code]]&lt;&gt;"",(VLOOKUP(Table4[[#This Row],[Plan Code]],Table2[#All],2,TRUE)),"")</f>
        <v/>
      </c>
      <c r="D759" s="27" t="str">
        <f>IF(Table4[[#This Row],[Plan Code]]&lt;&gt;"",(VLOOKUP(Table4[[#This Row],[Plan Code]],Table2[#All],3,TRUE)),"")</f>
        <v/>
      </c>
      <c r="E759" s="30"/>
      <c r="F759" s="30"/>
      <c r="G759" s="31"/>
      <c r="H759" s="31"/>
      <c r="I759" s="31"/>
      <c r="J759" s="31"/>
      <c r="K759" s="31"/>
      <c r="L759" s="31"/>
      <c r="M759" s="31"/>
      <c r="N759" s="31"/>
      <c r="O759" s="31"/>
      <c r="P759" s="31"/>
      <c r="Q759" s="31"/>
      <c r="R759" s="42"/>
      <c r="S759" s="41" t="str">
        <f>_xlfn.CONCAT('Contact Info'!$B$3, ", ", 'Contact Info'!$B$4, ", ", 'Contact Info'!$B$5,", ", 'Contact Info'!$B$6)</f>
        <v>Lisa Heffner, Contracts Manager, lheffner@ccah-alliance.org, 831-430-2634</v>
      </c>
      <c r="T759" s="26"/>
    </row>
    <row r="760" spans="1:20" ht="30" x14ac:dyDescent="0.25">
      <c r="A760" s="27" t="str">
        <f>IF(AND(Table4[[#This Row],[Plan Code]]&lt;&gt;"",Table4[[#This Row],[Reporting Quarter]]&lt;&gt;"",Table4[[#This Row],[Reporting Year]]&lt;&gt;""),(_xlfn.CONCAT(ROW()-2,"_",Table4[[#This Row],[Plan Code]],"_",Table4[[#This Row],[Column1]],"_",Table4[[#This Row],[Reporting Quarter]],"_",RIGHT(Table4[[#This Row],[Reporting Year]],2))),"")</f>
        <v/>
      </c>
      <c r="B760" s="30"/>
      <c r="C760" s="27" t="str">
        <f>IF(Table4[[#This Row],[Plan Code]]&lt;&gt;"",(VLOOKUP(Table4[[#This Row],[Plan Code]],Table2[#All],2,TRUE)),"")</f>
        <v/>
      </c>
      <c r="D760" s="27" t="str">
        <f>IF(Table4[[#This Row],[Plan Code]]&lt;&gt;"",(VLOOKUP(Table4[[#This Row],[Plan Code]],Table2[#All],3,TRUE)),"")</f>
        <v/>
      </c>
      <c r="E760" s="30"/>
      <c r="F760" s="30"/>
      <c r="G760" s="31"/>
      <c r="H760" s="31"/>
      <c r="I760" s="31"/>
      <c r="J760" s="31"/>
      <c r="K760" s="31"/>
      <c r="L760" s="31"/>
      <c r="M760" s="31"/>
      <c r="N760" s="31"/>
      <c r="O760" s="31"/>
      <c r="P760" s="31"/>
      <c r="Q760" s="31"/>
      <c r="R760" s="42"/>
      <c r="S760" s="41" t="str">
        <f>_xlfn.CONCAT('Contact Info'!$B$3, ", ", 'Contact Info'!$B$4, ", ", 'Contact Info'!$B$5,", ", 'Contact Info'!$B$6)</f>
        <v>Lisa Heffner, Contracts Manager, lheffner@ccah-alliance.org, 831-430-2634</v>
      </c>
      <c r="T760" s="26"/>
    </row>
    <row r="761" spans="1:20" ht="30" x14ac:dyDescent="0.25">
      <c r="A761" s="27" t="str">
        <f>IF(AND(Table4[[#This Row],[Plan Code]]&lt;&gt;"",Table4[[#This Row],[Reporting Quarter]]&lt;&gt;"",Table4[[#This Row],[Reporting Year]]&lt;&gt;""),(_xlfn.CONCAT(ROW()-2,"_",Table4[[#This Row],[Plan Code]],"_",Table4[[#This Row],[Column1]],"_",Table4[[#This Row],[Reporting Quarter]],"_",RIGHT(Table4[[#This Row],[Reporting Year]],2))),"")</f>
        <v/>
      </c>
      <c r="B761" s="30"/>
      <c r="C761" s="27" t="str">
        <f>IF(Table4[[#This Row],[Plan Code]]&lt;&gt;"",(VLOOKUP(Table4[[#This Row],[Plan Code]],Table2[#All],2,TRUE)),"")</f>
        <v/>
      </c>
      <c r="D761" s="27" t="str">
        <f>IF(Table4[[#This Row],[Plan Code]]&lt;&gt;"",(VLOOKUP(Table4[[#This Row],[Plan Code]],Table2[#All],3,TRUE)),"")</f>
        <v/>
      </c>
      <c r="E761" s="30"/>
      <c r="F761" s="30"/>
      <c r="G761" s="31"/>
      <c r="H761" s="31"/>
      <c r="I761" s="31"/>
      <c r="J761" s="31"/>
      <c r="K761" s="31"/>
      <c r="L761" s="31"/>
      <c r="M761" s="31"/>
      <c r="N761" s="31"/>
      <c r="O761" s="31"/>
      <c r="P761" s="31"/>
      <c r="Q761" s="31"/>
      <c r="R761" s="42"/>
      <c r="S761" s="41" t="str">
        <f>_xlfn.CONCAT('Contact Info'!$B$3, ", ", 'Contact Info'!$B$4, ", ", 'Contact Info'!$B$5,", ", 'Contact Info'!$B$6)</f>
        <v>Lisa Heffner, Contracts Manager, lheffner@ccah-alliance.org, 831-430-2634</v>
      </c>
      <c r="T761" s="26"/>
    </row>
    <row r="762" spans="1:20" ht="30" x14ac:dyDescent="0.25">
      <c r="A762" s="27" t="str">
        <f>IF(AND(Table4[[#This Row],[Plan Code]]&lt;&gt;"",Table4[[#This Row],[Reporting Quarter]]&lt;&gt;"",Table4[[#This Row],[Reporting Year]]&lt;&gt;""),(_xlfn.CONCAT(ROW()-2,"_",Table4[[#This Row],[Plan Code]],"_",Table4[[#This Row],[Column1]],"_",Table4[[#This Row],[Reporting Quarter]],"_",RIGHT(Table4[[#This Row],[Reporting Year]],2))),"")</f>
        <v/>
      </c>
      <c r="B762" s="30"/>
      <c r="C762" s="27" t="str">
        <f>IF(Table4[[#This Row],[Plan Code]]&lt;&gt;"",(VLOOKUP(Table4[[#This Row],[Plan Code]],Table2[#All],2,TRUE)),"")</f>
        <v/>
      </c>
      <c r="D762" s="27" t="str">
        <f>IF(Table4[[#This Row],[Plan Code]]&lt;&gt;"",(VLOOKUP(Table4[[#This Row],[Plan Code]],Table2[#All],3,TRUE)),"")</f>
        <v/>
      </c>
      <c r="E762" s="30"/>
      <c r="F762" s="30"/>
      <c r="G762" s="31"/>
      <c r="H762" s="31"/>
      <c r="I762" s="31"/>
      <c r="J762" s="31"/>
      <c r="K762" s="31"/>
      <c r="L762" s="31"/>
      <c r="M762" s="31"/>
      <c r="N762" s="31"/>
      <c r="O762" s="31"/>
      <c r="P762" s="31"/>
      <c r="Q762" s="31"/>
      <c r="R762" s="42"/>
      <c r="S762" s="41" t="str">
        <f>_xlfn.CONCAT('Contact Info'!$B$3, ", ", 'Contact Info'!$B$4, ", ", 'Contact Info'!$B$5,", ", 'Contact Info'!$B$6)</f>
        <v>Lisa Heffner, Contracts Manager, lheffner@ccah-alliance.org, 831-430-2634</v>
      </c>
      <c r="T762" s="26"/>
    </row>
    <row r="763" spans="1:20" ht="30" x14ac:dyDescent="0.25">
      <c r="A763" s="27" t="str">
        <f>IF(AND(Table4[[#This Row],[Plan Code]]&lt;&gt;"",Table4[[#This Row],[Reporting Quarter]]&lt;&gt;"",Table4[[#This Row],[Reporting Year]]&lt;&gt;""),(_xlfn.CONCAT(ROW()-2,"_",Table4[[#This Row],[Plan Code]],"_",Table4[[#This Row],[Column1]],"_",Table4[[#This Row],[Reporting Quarter]],"_",RIGHT(Table4[[#This Row],[Reporting Year]],2))),"")</f>
        <v/>
      </c>
      <c r="B763" s="30"/>
      <c r="C763" s="27" t="str">
        <f>IF(Table4[[#This Row],[Plan Code]]&lt;&gt;"",(VLOOKUP(Table4[[#This Row],[Plan Code]],Table2[#All],2,TRUE)),"")</f>
        <v/>
      </c>
      <c r="D763" s="27" t="str">
        <f>IF(Table4[[#This Row],[Plan Code]]&lt;&gt;"",(VLOOKUP(Table4[[#This Row],[Plan Code]],Table2[#All],3,TRUE)),"")</f>
        <v/>
      </c>
      <c r="E763" s="30"/>
      <c r="F763" s="30"/>
      <c r="G763" s="31"/>
      <c r="H763" s="31"/>
      <c r="I763" s="31"/>
      <c r="J763" s="31"/>
      <c r="K763" s="31"/>
      <c r="L763" s="31"/>
      <c r="M763" s="31"/>
      <c r="N763" s="31"/>
      <c r="O763" s="31"/>
      <c r="P763" s="31"/>
      <c r="Q763" s="31"/>
      <c r="R763" s="42"/>
      <c r="S763" s="41" t="str">
        <f>_xlfn.CONCAT('Contact Info'!$B$3, ", ", 'Contact Info'!$B$4, ", ", 'Contact Info'!$B$5,", ", 'Contact Info'!$B$6)</f>
        <v>Lisa Heffner, Contracts Manager, lheffner@ccah-alliance.org, 831-430-2634</v>
      </c>
      <c r="T763" s="26"/>
    </row>
    <row r="764" spans="1:20" ht="30" x14ac:dyDescent="0.25">
      <c r="A764" s="27" t="str">
        <f>IF(AND(Table4[[#This Row],[Plan Code]]&lt;&gt;"",Table4[[#This Row],[Reporting Quarter]]&lt;&gt;"",Table4[[#This Row],[Reporting Year]]&lt;&gt;""),(_xlfn.CONCAT(ROW()-2,"_",Table4[[#This Row],[Plan Code]],"_",Table4[[#This Row],[Column1]],"_",Table4[[#This Row],[Reporting Quarter]],"_",RIGHT(Table4[[#This Row],[Reporting Year]],2))),"")</f>
        <v/>
      </c>
      <c r="B764" s="30"/>
      <c r="C764" s="27" t="str">
        <f>IF(Table4[[#This Row],[Plan Code]]&lt;&gt;"",(VLOOKUP(Table4[[#This Row],[Plan Code]],Table2[#All],2,TRUE)),"")</f>
        <v/>
      </c>
      <c r="D764" s="27" t="str">
        <f>IF(Table4[[#This Row],[Plan Code]]&lt;&gt;"",(VLOOKUP(Table4[[#This Row],[Plan Code]],Table2[#All],3,TRUE)),"")</f>
        <v/>
      </c>
      <c r="E764" s="30"/>
      <c r="F764" s="30"/>
      <c r="G764" s="31"/>
      <c r="H764" s="31"/>
      <c r="I764" s="31"/>
      <c r="J764" s="31"/>
      <c r="K764" s="31"/>
      <c r="L764" s="31"/>
      <c r="M764" s="31"/>
      <c r="N764" s="31"/>
      <c r="O764" s="31"/>
      <c r="P764" s="31"/>
      <c r="Q764" s="31"/>
      <c r="R764" s="42"/>
      <c r="S764" s="41" t="str">
        <f>_xlfn.CONCAT('Contact Info'!$B$3, ", ", 'Contact Info'!$B$4, ", ", 'Contact Info'!$B$5,", ", 'Contact Info'!$B$6)</f>
        <v>Lisa Heffner, Contracts Manager, lheffner@ccah-alliance.org, 831-430-2634</v>
      </c>
      <c r="T764" s="26"/>
    </row>
    <row r="765" spans="1:20" ht="30" x14ac:dyDescent="0.25">
      <c r="A765" s="27" t="str">
        <f>IF(AND(Table4[[#This Row],[Plan Code]]&lt;&gt;"",Table4[[#This Row],[Reporting Quarter]]&lt;&gt;"",Table4[[#This Row],[Reporting Year]]&lt;&gt;""),(_xlfn.CONCAT(ROW()-2,"_",Table4[[#This Row],[Plan Code]],"_",Table4[[#This Row],[Column1]],"_",Table4[[#This Row],[Reporting Quarter]],"_",RIGHT(Table4[[#This Row],[Reporting Year]],2))),"")</f>
        <v/>
      </c>
      <c r="B765" s="30"/>
      <c r="C765" s="27" t="str">
        <f>IF(Table4[[#This Row],[Plan Code]]&lt;&gt;"",(VLOOKUP(Table4[[#This Row],[Plan Code]],Table2[#All],2,TRUE)),"")</f>
        <v/>
      </c>
      <c r="D765" s="27" t="str">
        <f>IF(Table4[[#This Row],[Plan Code]]&lt;&gt;"",(VLOOKUP(Table4[[#This Row],[Plan Code]],Table2[#All],3,TRUE)),"")</f>
        <v/>
      </c>
      <c r="E765" s="30"/>
      <c r="F765" s="30"/>
      <c r="G765" s="31"/>
      <c r="H765" s="31"/>
      <c r="I765" s="31"/>
      <c r="J765" s="31"/>
      <c r="K765" s="31"/>
      <c r="L765" s="31"/>
      <c r="M765" s="31"/>
      <c r="N765" s="31"/>
      <c r="O765" s="31"/>
      <c r="P765" s="31"/>
      <c r="Q765" s="31"/>
      <c r="R765" s="42"/>
      <c r="S765" s="41" t="str">
        <f>_xlfn.CONCAT('Contact Info'!$B$3, ", ", 'Contact Info'!$B$4, ", ", 'Contact Info'!$B$5,", ", 'Contact Info'!$B$6)</f>
        <v>Lisa Heffner, Contracts Manager, lheffner@ccah-alliance.org, 831-430-2634</v>
      </c>
      <c r="T765" s="26"/>
    </row>
    <row r="766" spans="1:20" ht="30" x14ac:dyDescent="0.25">
      <c r="A766" s="27" t="str">
        <f>IF(AND(Table4[[#This Row],[Plan Code]]&lt;&gt;"",Table4[[#This Row],[Reporting Quarter]]&lt;&gt;"",Table4[[#This Row],[Reporting Year]]&lt;&gt;""),(_xlfn.CONCAT(ROW()-2,"_",Table4[[#This Row],[Plan Code]],"_",Table4[[#This Row],[Column1]],"_",Table4[[#This Row],[Reporting Quarter]],"_",RIGHT(Table4[[#This Row],[Reporting Year]],2))),"")</f>
        <v/>
      </c>
      <c r="B766" s="30"/>
      <c r="C766" s="27" t="str">
        <f>IF(Table4[[#This Row],[Plan Code]]&lt;&gt;"",(VLOOKUP(Table4[[#This Row],[Plan Code]],Table2[#All],2,TRUE)),"")</f>
        <v/>
      </c>
      <c r="D766" s="27" t="str">
        <f>IF(Table4[[#This Row],[Plan Code]]&lt;&gt;"",(VLOOKUP(Table4[[#This Row],[Plan Code]],Table2[#All],3,TRUE)),"")</f>
        <v/>
      </c>
      <c r="E766" s="30"/>
      <c r="F766" s="30"/>
      <c r="G766" s="31"/>
      <c r="H766" s="31"/>
      <c r="I766" s="31"/>
      <c r="J766" s="31"/>
      <c r="K766" s="31"/>
      <c r="L766" s="31"/>
      <c r="M766" s="31"/>
      <c r="N766" s="31"/>
      <c r="O766" s="31"/>
      <c r="P766" s="31"/>
      <c r="Q766" s="31"/>
      <c r="R766" s="42"/>
      <c r="S766" s="41" t="str">
        <f>_xlfn.CONCAT('Contact Info'!$B$3, ", ", 'Contact Info'!$B$4, ", ", 'Contact Info'!$B$5,", ", 'Contact Info'!$B$6)</f>
        <v>Lisa Heffner, Contracts Manager, lheffner@ccah-alliance.org, 831-430-2634</v>
      </c>
      <c r="T766" s="26"/>
    </row>
    <row r="767" spans="1:20" ht="30" x14ac:dyDescent="0.25">
      <c r="A767" s="27" t="str">
        <f>IF(AND(Table4[[#This Row],[Plan Code]]&lt;&gt;"",Table4[[#This Row],[Reporting Quarter]]&lt;&gt;"",Table4[[#This Row],[Reporting Year]]&lt;&gt;""),(_xlfn.CONCAT(ROW()-2,"_",Table4[[#This Row],[Plan Code]],"_",Table4[[#This Row],[Column1]],"_",Table4[[#This Row],[Reporting Quarter]],"_",RIGHT(Table4[[#This Row],[Reporting Year]],2))),"")</f>
        <v/>
      </c>
      <c r="B767" s="30"/>
      <c r="C767" s="27" t="str">
        <f>IF(Table4[[#This Row],[Plan Code]]&lt;&gt;"",(VLOOKUP(Table4[[#This Row],[Plan Code]],Table2[#All],2,TRUE)),"")</f>
        <v/>
      </c>
      <c r="D767" s="27" t="str">
        <f>IF(Table4[[#This Row],[Plan Code]]&lt;&gt;"",(VLOOKUP(Table4[[#This Row],[Plan Code]],Table2[#All],3,TRUE)),"")</f>
        <v/>
      </c>
      <c r="E767" s="30"/>
      <c r="F767" s="30"/>
      <c r="G767" s="31"/>
      <c r="H767" s="31"/>
      <c r="I767" s="31"/>
      <c r="J767" s="31"/>
      <c r="K767" s="31"/>
      <c r="L767" s="31"/>
      <c r="M767" s="31"/>
      <c r="N767" s="31"/>
      <c r="O767" s="31"/>
      <c r="P767" s="31"/>
      <c r="Q767" s="31"/>
      <c r="R767" s="42"/>
      <c r="S767" s="41" t="str">
        <f>_xlfn.CONCAT('Contact Info'!$B$3, ", ", 'Contact Info'!$B$4, ", ", 'Contact Info'!$B$5,", ", 'Contact Info'!$B$6)</f>
        <v>Lisa Heffner, Contracts Manager, lheffner@ccah-alliance.org, 831-430-2634</v>
      </c>
      <c r="T767" s="26"/>
    </row>
    <row r="768" spans="1:20" ht="30" x14ac:dyDescent="0.25">
      <c r="A768" s="27" t="str">
        <f>IF(AND(Table4[[#This Row],[Plan Code]]&lt;&gt;"",Table4[[#This Row],[Reporting Quarter]]&lt;&gt;"",Table4[[#This Row],[Reporting Year]]&lt;&gt;""),(_xlfn.CONCAT(ROW()-2,"_",Table4[[#This Row],[Plan Code]],"_",Table4[[#This Row],[Column1]],"_",Table4[[#This Row],[Reporting Quarter]],"_",RIGHT(Table4[[#This Row],[Reporting Year]],2))),"")</f>
        <v/>
      </c>
      <c r="B768" s="30"/>
      <c r="C768" s="27" t="str">
        <f>IF(Table4[[#This Row],[Plan Code]]&lt;&gt;"",(VLOOKUP(Table4[[#This Row],[Plan Code]],Table2[#All],2,TRUE)),"")</f>
        <v/>
      </c>
      <c r="D768" s="27" t="str">
        <f>IF(Table4[[#This Row],[Plan Code]]&lt;&gt;"",(VLOOKUP(Table4[[#This Row],[Plan Code]],Table2[#All],3,TRUE)),"")</f>
        <v/>
      </c>
      <c r="E768" s="30"/>
      <c r="F768" s="30"/>
      <c r="G768" s="31"/>
      <c r="H768" s="31"/>
      <c r="I768" s="31"/>
      <c r="J768" s="31"/>
      <c r="K768" s="31"/>
      <c r="L768" s="31"/>
      <c r="M768" s="31"/>
      <c r="N768" s="31"/>
      <c r="O768" s="31"/>
      <c r="P768" s="31"/>
      <c r="Q768" s="31"/>
      <c r="R768" s="42"/>
      <c r="S768" s="41" t="str">
        <f>_xlfn.CONCAT('Contact Info'!$B$3, ", ", 'Contact Info'!$B$4, ", ", 'Contact Info'!$B$5,", ", 'Contact Info'!$B$6)</f>
        <v>Lisa Heffner, Contracts Manager, lheffner@ccah-alliance.org, 831-430-2634</v>
      </c>
      <c r="T768" s="26"/>
    </row>
    <row r="769" spans="1:20" ht="30" x14ac:dyDescent="0.25">
      <c r="A769" s="27" t="str">
        <f>IF(AND(Table4[[#This Row],[Plan Code]]&lt;&gt;"",Table4[[#This Row],[Reporting Quarter]]&lt;&gt;"",Table4[[#This Row],[Reporting Year]]&lt;&gt;""),(_xlfn.CONCAT(ROW()-2,"_",Table4[[#This Row],[Plan Code]],"_",Table4[[#This Row],[Column1]],"_",Table4[[#This Row],[Reporting Quarter]],"_",RIGHT(Table4[[#This Row],[Reporting Year]],2))),"")</f>
        <v/>
      </c>
      <c r="B769" s="30"/>
      <c r="C769" s="27" t="str">
        <f>IF(Table4[[#This Row],[Plan Code]]&lt;&gt;"",(VLOOKUP(Table4[[#This Row],[Plan Code]],Table2[#All],2,TRUE)),"")</f>
        <v/>
      </c>
      <c r="D769" s="27" t="str">
        <f>IF(Table4[[#This Row],[Plan Code]]&lt;&gt;"",(VLOOKUP(Table4[[#This Row],[Plan Code]],Table2[#All],3,TRUE)),"")</f>
        <v/>
      </c>
      <c r="E769" s="30"/>
      <c r="F769" s="30"/>
      <c r="G769" s="31"/>
      <c r="H769" s="31"/>
      <c r="I769" s="31"/>
      <c r="J769" s="31"/>
      <c r="K769" s="31"/>
      <c r="L769" s="31"/>
      <c r="M769" s="31"/>
      <c r="N769" s="31"/>
      <c r="O769" s="31"/>
      <c r="P769" s="31"/>
      <c r="Q769" s="31"/>
      <c r="R769" s="42"/>
      <c r="S769" s="41" t="str">
        <f>_xlfn.CONCAT('Contact Info'!$B$3, ", ", 'Contact Info'!$B$4, ", ", 'Contact Info'!$B$5,", ", 'Contact Info'!$B$6)</f>
        <v>Lisa Heffner, Contracts Manager, lheffner@ccah-alliance.org, 831-430-2634</v>
      </c>
      <c r="T769" s="26"/>
    </row>
    <row r="770" spans="1:20" ht="30" x14ac:dyDescent="0.25">
      <c r="A770" s="27" t="str">
        <f>IF(AND(Table4[[#This Row],[Plan Code]]&lt;&gt;"",Table4[[#This Row],[Reporting Quarter]]&lt;&gt;"",Table4[[#This Row],[Reporting Year]]&lt;&gt;""),(_xlfn.CONCAT(ROW()-2,"_",Table4[[#This Row],[Plan Code]],"_",Table4[[#This Row],[Column1]],"_",Table4[[#This Row],[Reporting Quarter]],"_",RIGHT(Table4[[#This Row],[Reporting Year]],2))),"")</f>
        <v/>
      </c>
      <c r="B770" s="30"/>
      <c r="C770" s="27" t="str">
        <f>IF(Table4[[#This Row],[Plan Code]]&lt;&gt;"",(VLOOKUP(Table4[[#This Row],[Plan Code]],Table2[#All],2,TRUE)),"")</f>
        <v/>
      </c>
      <c r="D770" s="27" t="str">
        <f>IF(Table4[[#This Row],[Plan Code]]&lt;&gt;"",(VLOOKUP(Table4[[#This Row],[Plan Code]],Table2[#All],3,TRUE)),"")</f>
        <v/>
      </c>
      <c r="E770" s="30"/>
      <c r="F770" s="30"/>
      <c r="G770" s="31"/>
      <c r="H770" s="31"/>
      <c r="I770" s="31"/>
      <c r="J770" s="31"/>
      <c r="K770" s="31"/>
      <c r="L770" s="31"/>
      <c r="M770" s="31"/>
      <c r="N770" s="31"/>
      <c r="O770" s="31"/>
      <c r="P770" s="31"/>
      <c r="Q770" s="31"/>
      <c r="R770" s="42"/>
      <c r="S770" s="41" t="str">
        <f>_xlfn.CONCAT('Contact Info'!$B$3, ", ", 'Contact Info'!$B$4, ", ", 'Contact Info'!$B$5,", ", 'Contact Info'!$B$6)</f>
        <v>Lisa Heffner, Contracts Manager, lheffner@ccah-alliance.org, 831-430-2634</v>
      </c>
      <c r="T770" s="26"/>
    </row>
    <row r="771" spans="1:20" ht="30" x14ac:dyDescent="0.25">
      <c r="A771" s="27" t="str">
        <f>IF(AND(Table4[[#This Row],[Plan Code]]&lt;&gt;"",Table4[[#This Row],[Reporting Quarter]]&lt;&gt;"",Table4[[#This Row],[Reporting Year]]&lt;&gt;""),(_xlfn.CONCAT(ROW()-2,"_",Table4[[#This Row],[Plan Code]],"_",Table4[[#This Row],[Column1]],"_",Table4[[#This Row],[Reporting Quarter]],"_",RIGHT(Table4[[#This Row],[Reporting Year]],2))),"")</f>
        <v/>
      </c>
      <c r="B771" s="30"/>
      <c r="C771" s="27" t="str">
        <f>IF(Table4[[#This Row],[Plan Code]]&lt;&gt;"",(VLOOKUP(Table4[[#This Row],[Plan Code]],Table2[#All],2,TRUE)),"")</f>
        <v/>
      </c>
      <c r="D771" s="27" t="str">
        <f>IF(Table4[[#This Row],[Plan Code]]&lt;&gt;"",(VLOOKUP(Table4[[#This Row],[Plan Code]],Table2[#All],3,TRUE)),"")</f>
        <v/>
      </c>
      <c r="E771" s="30"/>
      <c r="F771" s="30"/>
      <c r="G771" s="31"/>
      <c r="H771" s="31"/>
      <c r="I771" s="31"/>
      <c r="J771" s="31"/>
      <c r="K771" s="31"/>
      <c r="L771" s="31"/>
      <c r="M771" s="31"/>
      <c r="N771" s="31"/>
      <c r="O771" s="31"/>
      <c r="P771" s="31"/>
      <c r="Q771" s="31"/>
      <c r="R771" s="42"/>
      <c r="S771" s="41" t="str">
        <f>_xlfn.CONCAT('Contact Info'!$B$3, ", ", 'Contact Info'!$B$4, ", ", 'Contact Info'!$B$5,", ", 'Contact Info'!$B$6)</f>
        <v>Lisa Heffner, Contracts Manager, lheffner@ccah-alliance.org, 831-430-2634</v>
      </c>
      <c r="T771" s="26"/>
    </row>
    <row r="772" spans="1:20" ht="30" x14ac:dyDescent="0.25">
      <c r="A772" s="27" t="str">
        <f>IF(AND(Table4[[#This Row],[Plan Code]]&lt;&gt;"",Table4[[#This Row],[Reporting Quarter]]&lt;&gt;"",Table4[[#This Row],[Reporting Year]]&lt;&gt;""),(_xlfn.CONCAT(ROW()-2,"_",Table4[[#This Row],[Plan Code]],"_",Table4[[#This Row],[Column1]],"_",Table4[[#This Row],[Reporting Quarter]],"_",RIGHT(Table4[[#This Row],[Reporting Year]],2))),"")</f>
        <v/>
      </c>
      <c r="B772" s="30"/>
      <c r="C772" s="27" t="str">
        <f>IF(Table4[[#This Row],[Plan Code]]&lt;&gt;"",(VLOOKUP(Table4[[#This Row],[Plan Code]],Table2[#All],2,TRUE)),"")</f>
        <v/>
      </c>
      <c r="D772" s="27" t="str">
        <f>IF(Table4[[#This Row],[Plan Code]]&lt;&gt;"",(VLOOKUP(Table4[[#This Row],[Plan Code]],Table2[#All],3,TRUE)),"")</f>
        <v/>
      </c>
      <c r="E772" s="30"/>
      <c r="F772" s="30"/>
      <c r="G772" s="31"/>
      <c r="H772" s="31"/>
      <c r="I772" s="31"/>
      <c r="J772" s="31"/>
      <c r="K772" s="31"/>
      <c r="L772" s="31"/>
      <c r="M772" s="31"/>
      <c r="N772" s="31"/>
      <c r="O772" s="31"/>
      <c r="P772" s="31"/>
      <c r="Q772" s="31"/>
      <c r="R772" s="42"/>
      <c r="S772" s="41" t="str">
        <f>_xlfn.CONCAT('Contact Info'!$B$3, ", ", 'Contact Info'!$B$4, ", ", 'Contact Info'!$B$5,", ", 'Contact Info'!$B$6)</f>
        <v>Lisa Heffner, Contracts Manager, lheffner@ccah-alliance.org, 831-430-2634</v>
      </c>
      <c r="T772" s="26"/>
    </row>
    <row r="773" spans="1:20" ht="30" x14ac:dyDescent="0.25">
      <c r="A773" s="27" t="str">
        <f>IF(AND(Table4[[#This Row],[Plan Code]]&lt;&gt;"",Table4[[#This Row],[Reporting Quarter]]&lt;&gt;"",Table4[[#This Row],[Reporting Year]]&lt;&gt;""),(_xlfn.CONCAT(ROW()-2,"_",Table4[[#This Row],[Plan Code]],"_",Table4[[#This Row],[Column1]],"_",Table4[[#This Row],[Reporting Quarter]],"_",RIGHT(Table4[[#This Row],[Reporting Year]],2))),"")</f>
        <v/>
      </c>
      <c r="B773" s="30"/>
      <c r="C773" s="27" t="str">
        <f>IF(Table4[[#This Row],[Plan Code]]&lt;&gt;"",(VLOOKUP(Table4[[#This Row],[Plan Code]],Table2[#All],2,TRUE)),"")</f>
        <v/>
      </c>
      <c r="D773" s="27" t="str">
        <f>IF(Table4[[#This Row],[Plan Code]]&lt;&gt;"",(VLOOKUP(Table4[[#This Row],[Plan Code]],Table2[#All],3,TRUE)),"")</f>
        <v/>
      </c>
      <c r="E773" s="30"/>
      <c r="F773" s="30"/>
      <c r="G773" s="31"/>
      <c r="H773" s="31"/>
      <c r="I773" s="31"/>
      <c r="J773" s="31"/>
      <c r="K773" s="31"/>
      <c r="L773" s="31"/>
      <c r="M773" s="31"/>
      <c r="N773" s="31"/>
      <c r="O773" s="31"/>
      <c r="P773" s="31"/>
      <c r="Q773" s="31"/>
      <c r="R773" s="42"/>
      <c r="S773" s="41" t="str">
        <f>_xlfn.CONCAT('Contact Info'!$B$3, ", ", 'Contact Info'!$B$4, ", ", 'Contact Info'!$B$5,", ", 'Contact Info'!$B$6)</f>
        <v>Lisa Heffner, Contracts Manager, lheffner@ccah-alliance.org, 831-430-2634</v>
      </c>
      <c r="T773" s="26"/>
    </row>
    <row r="774" spans="1:20" ht="30" x14ac:dyDescent="0.25">
      <c r="A774" s="27" t="str">
        <f>IF(AND(Table4[[#This Row],[Plan Code]]&lt;&gt;"",Table4[[#This Row],[Reporting Quarter]]&lt;&gt;"",Table4[[#This Row],[Reporting Year]]&lt;&gt;""),(_xlfn.CONCAT(ROW()-2,"_",Table4[[#This Row],[Plan Code]],"_",Table4[[#This Row],[Column1]],"_",Table4[[#This Row],[Reporting Quarter]],"_",RIGHT(Table4[[#This Row],[Reporting Year]],2))),"")</f>
        <v/>
      </c>
      <c r="B774" s="30"/>
      <c r="C774" s="27" t="str">
        <f>IF(Table4[[#This Row],[Plan Code]]&lt;&gt;"",(VLOOKUP(Table4[[#This Row],[Plan Code]],Table2[#All],2,TRUE)),"")</f>
        <v/>
      </c>
      <c r="D774" s="27" t="str">
        <f>IF(Table4[[#This Row],[Plan Code]]&lt;&gt;"",(VLOOKUP(Table4[[#This Row],[Plan Code]],Table2[#All],3,TRUE)),"")</f>
        <v/>
      </c>
      <c r="E774" s="30"/>
      <c r="F774" s="30"/>
      <c r="G774" s="31"/>
      <c r="H774" s="31"/>
      <c r="I774" s="31"/>
      <c r="J774" s="31"/>
      <c r="K774" s="31"/>
      <c r="L774" s="31"/>
      <c r="M774" s="31"/>
      <c r="N774" s="31"/>
      <c r="O774" s="31"/>
      <c r="P774" s="31"/>
      <c r="Q774" s="31"/>
      <c r="R774" s="42"/>
      <c r="S774" s="41" t="str">
        <f>_xlfn.CONCAT('Contact Info'!$B$3, ", ", 'Contact Info'!$B$4, ", ", 'Contact Info'!$B$5,", ", 'Contact Info'!$B$6)</f>
        <v>Lisa Heffner, Contracts Manager, lheffner@ccah-alliance.org, 831-430-2634</v>
      </c>
      <c r="T774" s="26"/>
    </row>
    <row r="775" spans="1:20" ht="30" x14ac:dyDescent="0.25">
      <c r="A775" s="27" t="str">
        <f>IF(AND(Table4[[#This Row],[Plan Code]]&lt;&gt;"",Table4[[#This Row],[Reporting Quarter]]&lt;&gt;"",Table4[[#This Row],[Reporting Year]]&lt;&gt;""),(_xlfn.CONCAT(ROW()-2,"_",Table4[[#This Row],[Plan Code]],"_",Table4[[#This Row],[Column1]],"_",Table4[[#This Row],[Reporting Quarter]],"_",RIGHT(Table4[[#This Row],[Reporting Year]],2))),"")</f>
        <v/>
      </c>
      <c r="B775" s="30"/>
      <c r="C775" s="27" t="str">
        <f>IF(Table4[[#This Row],[Plan Code]]&lt;&gt;"",(VLOOKUP(Table4[[#This Row],[Plan Code]],Table2[#All],2,TRUE)),"")</f>
        <v/>
      </c>
      <c r="D775" s="27" t="str">
        <f>IF(Table4[[#This Row],[Plan Code]]&lt;&gt;"",(VLOOKUP(Table4[[#This Row],[Plan Code]],Table2[#All],3,TRUE)),"")</f>
        <v/>
      </c>
      <c r="E775" s="30"/>
      <c r="F775" s="30"/>
      <c r="G775" s="31"/>
      <c r="H775" s="31"/>
      <c r="I775" s="31"/>
      <c r="J775" s="31"/>
      <c r="K775" s="31"/>
      <c r="L775" s="31"/>
      <c r="M775" s="31"/>
      <c r="N775" s="31"/>
      <c r="O775" s="31"/>
      <c r="P775" s="31"/>
      <c r="Q775" s="31"/>
      <c r="R775" s="42"/>
      <c r="S775" s="41" t="str">
        <f>_xlfn.CONCAT('Contact Info'!$B$3, ", ", 'Contact Info'!$B$4, ", ", 'Contact Info'!$B$5,", ", 'Contact Info'!$B$6)</f>
        <v>Lisa Heffner, Contracts Manager, lheffner@ccah-alliance.org, 831-430-2634</v>
      </c>
      <c r="T775" s="26"/>
    </row>
    <row r="776" spans="1:20" ht="30" x14ac:dyDescent="0.25">
      <c r="A776" s="27" t="str">
        <f>IF(AND(Table4[[#This Row],[Plan Code]]&lt;&gt;"",Table4[[#This Row],[Reporting Quarter]]&lt;&gt;"",Table4[[#This Row],[Reporting Year]]&lt;&gt;""),(_xlfn.CONCAT(ROW()-2,"_",Table4[[#This Row],[Plan Code]],"_",Table4[[#This Row],[Column1]],"_",Table4[[#This Row],[Reporting Quarter]],"_",RIGHT(Table4[[#This Row],[Reporting Year]],2))),"")</f>
        <v/>
      </c>
      <c r="B776" s="30"/>
      <c r="C776" s="27" t="str">
        <f>IF(Table4[[#This Row],[Plan Code]]&lt;&gt;"",(VLOOKUP(Table4[[#This Row],[Plan Code]],Table2[#All],2,TRUE)),"")</f>
        <v/>
      </c>
      <c r="D776" s="27" t="str">
        <f>IF(Table4[[#This Row],[Plan Code]]&lt;&gt;"",(VLOOKUP(Table4[[#This Row],[Plan Code]],Table2[#All],3,TRUE)),"")</f>
        <v/>
      </c>
      <c r="E776" s="30"/>
      <c r="F776" s="30"/>
      <c r="G776" s="31"/>
      <c r="H776" s="31"/>
      <c r="I776" s="31"/>
      <c r="J776" s="31"/>
      <c r="K776" s="31"/>
      <c r="L776" s="31"/>
      <c r="M776" s="31"/>
      <c r="N776" s="31"/>
      <c r="O776" s="31"/>
      <c r="P776" s="31"/>
      <c r="Q776" s="31"/>
      <c r="R776" s="42"/>
      <c r="S776" s="41" t="str">
        <f>_xlfn.CONCAT('Contact Info'!$B$3, ", ", 'Contact Info'!$B$4, ", ", 'Contact Info'!$B$5,", ", 'Contact Info'!$B$6)</f>
        <v>Lisa Heffner, Contracts Manager, lheffner@ccah-alliance.org, 831-430-2634</v>
      </c>
      <c r="T776" s="26"/>
    </row>
    <row r="777" spans="1:20" ht="30" x14ac:dyDescent="0.25">
      <c r="A777" s="27" t="str">
        <f>IF(AND(Table4[[#This Row],[Plan Code]]&lt;&gt;"",Table4[[#This Row],[Reporting Quarter]]&lt;&gt;"",Table4[[#This Row],[Reporting Year]]&lt;&gt;""),(_xlfn.CONCAT(ROW()-2,"_",Table4[[#This Row],[Plan Code]],"_",Table4[[#This Row],[Column1]],"_",Table4[[#This Row],[Reporting Quarter]],"_",RIGHT(Table4[[#This Row],[Reporting Year]],2))),"")</f>
        <v/>
      </c>
      <c r="B777" s="30"/>
      <c r="C777" s="27" t="str">
        <f>IF(Table4[[#This Row],[Plan Code]]&lt;&gt;"",(VLOOKUP(Table4[[#This Row],[Plan Code]],Table2[#All],2,TRUE)),"")</f>
        <v/>
      </c>
      <c r="D777" s="27" t="str">
        <f>IF(Table4[[#This Row],[Plan Code]]&lt;&gt;"",(VLOOKUP(Table4[[#This Row],[Plan Code]],Table2[#All],3,TRUE)),"")</f>
        <v/>
      </c>
      <c r="E777" s="30"/>
      <c r="F777" s="30"/>
      <c r="G777" s="31"/>
      <c r="H777" s="31"/>
      <c r="I777" s="31"/>
      <c r="J777" s="31"/>
      <c r="K777" s="31"/>
      <c r="L777" s="31"/>
      <c r="M777" s="31"/>
      <c r="N777" s="31"/>
      <c r="O777" s="31"/>
      <c r="P777" s="31"/>
      <c r="Q777" s="31"/>
      <c r="R777" s="42"/>
      <c r="S777" s="41" t="str">
        <f>_xlfn.CONCAT('Contact Info'!$B$3, ", ", 'Contact Info'!$B$4, ", ", 'Contact Info'!$B$5,", ", 'Contact Info'!$B$6)</f>
        <v>Lisa Heffner, Contracts Manager, lheffner@ccah-alliance.org, 831-430-2634</v>
      </c>
      <c r="T777" s="26"/>
    </row>
    <row r="778" spans="1:20" ht="30" x14ac:dyDescent="0.25">
      <c r="A778" s="27" t="str">
        <f>IF(AND(Table4[[#This Row],[Plan Code]]&lt;&gt;"",Table4[[#This Row],[Reporting Quarter]]&lt;&gt;"",Table4[[#This Row],[Reporting Year]]&lt;&gt;""),(_xlfn.CONCAT(ROW()-2,"_",Table4[[#This Row],[Plan Code]],"_",Table4[[#This Row],[Column1]],"_",Table4[[#This Row],[Reporting Quarter]],"_",RIGHT(Table4[[#This Row],[Reporting Year]],2))),"")</f>
        <v/>
      </c>
      <c r="B778" s="30"/>
      <c r="C778" s="27" t="str">
        <f>IF(Table4[[#This Row],[Plan Code]]&lt;&gt;"",(VLOOKUP(Table4[[#This Row],[Plan Code]],Table2[#All],2,TRUE)),"")</f>
        <v/>
      </c>
      <c r="D778" s="27" t="str">
        <f>IF(Table4[[#This Row],[Plan Code]]&lt;&gt;"",(VLOOKUP(Table4[[#This Row],[Plan Code]],Table2[#All],3,TRUE)),"")</f>
        <v/>
      </c>
      <c r="E778" s="30"/>
      <c r="F778" s="30"/>
      <c r="G778" s="31"/>
      <c r="H778" s="31"/>
      <c r="I778" s="31"/>
      <c r="J778" s="31"/>
      <c r="K778" s="31"/>
      <c r="L778" s="31"/>
      <c r="M778" s="31"/>
      <c r="N778" s="31"/>
      <c r="O778" s="31"/>
      <c r="P778" s="31"/>
      <c r="Q778" s="31"/>
      <c r="R778" s="42"/>
      <c r="S778" s="41" t="str">
        <f>_xlfn.CONCAT('Contact Info'!$B$3, ", ", 'Contact Info'!$B$4, ", ", 'Contact Info'!$B$5,", ", 'Contact Info'!$B$6)</f>
        <v>Lisa Heffner, Contracts Manager, lheffner@ccah-alliance.org, 831-430-2634</v>
      </c>
      <c r="T778" s="26"/>
    </row>
    <row r="779" spans="1:20" ht="30" x14ac:dyDescent="0.25">
      <c r="A779" s="27" t="str">
        <f>IF(AND(Table4[[#This Row],[Plan Code]]&lt;&gt;"",Table4[[#This Row],[Reporting Quarter]]&lt;&gt;"",Table4[[#This Row],[Reporting Year]]&lt;&gt;""),(_xlfn.CONCAT(ROW()-2,"_",Table4[[#This Row],[Plan Code]],"_",Table4[[#This Row],[Column1]],"_",Table4[[#This Row],[Reporting Quarter]],"_",RIGHT(Table4[[#This Row],[Reporting Year]],2))),"")</f>
        <v/>
      </c>
      <c r="B779" s="30"/>
      <c r="C779" s="27" t="str">
        <f>IF(Table4[[#This Row],[Plan Code]]&lt;&gt;"",(VLOOKUP(Table4[[#This Row],[Plan Code]],Table2[#All],2,TRUE)),"")</f>
        <v/>
      </c>
      <c r="D779" s="27" t="str">
        <f>IF(Table4[[#This Row],[Plan Code]]&lt;&gt;"",(VLOOKUP(Table4[[#This Row],[Plan Code]],Table2[#All],3,TRUE)),"")</f>
        <v/>
      </c>
      <c r="E779" s="30"/>
      <c r="F779" s="30"/>
      <c r="G779" s="31"/>
      <c r="H779" s="31"/>
      <c r="I779" s="31"/>
      <c r="J779" s="31"/>
      <c r="K779" s="31"/>
      <c r="L779" s="31"/>
      <c r="M779" s="31"/>
      <c r="N779" s="31"/>
      <c r="O779" s="31"/>
      <c r="P779" s="31"/>
      <c r="Q779" s="31"/>
      <c r="R779" s="42"/>
      <c r="S779" s="41" t="str">
        <f>_xlfn.CONCAT('Contact Info'!$B$3, ", ", 'Contact Info'!$B$4, ", ", 'Contact Info'!$B$5,", ", 'Contact Info'!$B$6)</f>
        <v>Lisa Heffner, Contracts Manager, lheffner@ccah-alliance.org, 831-430-2634</v>
      </c>
      <c r="T779" s="26"/>
    </row>
    <row r="780" spans="1:20" ht="30" x14ac:dyDescent="0.25">
      <c r="A780" s="27" t="str">
        <f>IF(AND(Table4[[#This Row],[Plan Code]]&lt;&gt;"",Table4[[#This Row],[Reporting Quarter]]&lt;&gt;"",Table4[[#This Row],[Reporting Year]]&lt;&gt;""),(_xlfn.CONCAT(ROW()-2,"_",Table4[[#This Row],[Plan Code]],"_",Table4[[#This Row],[Column1]],"_",Table4[[#This Row],[Reporting Quarter]],"_",RIGHT(Table4[[#This Row],[Reporting Year]],2))),"")</f>
        <v/>
      </c>
      <c r="B780" s="30"/>
      <c r="C780" s="27" t="str">
        <f>IF(Table4[[#This Row],[Plan Code]]&lt;&gt;"",(VLOOKUP(Table4[[#This Row],[Plan Code]],Table2[#All],2,TRUE)),"")</f>
        <v/>
      </c>
      <c r="D780" s="27" t="str">
        <f>IF(Table4[[#This Row],[Plan Code]]&lt;&gt;"",(VLOOKUP(Table4[[#This Row],[Plan Code]],Table2[#All],3,TRUE)),"")</f>
        <v/>
      </c>
      <c r="E780" s="30"/>
      <c r="F780" s="30"/>
      <c r="G780" s="31"/>
      <c r="H780" s="31"/>
      <c r="I780" s="31"/>
      <c r="J780" s="31"/>
      <c r="K780" s="31"/>
      <c r="L780" s="31"/>
      <c r="M780" s="31"/>
      <c r="N780" s="31"/>
      <c r="O780" s="31"/>
      <c r="P780" s="31"/>
      <c r="Q780" s="31"/>
      <c r="R780" s="42"/>
      <c r="S780" s="41" t="str">
        <f>_xlfn.CONCAT('Contact Info'!$B$3, ", ", 'Contact Info'!$B$4, ", ", 'Contact Info'!$B$5,", ", 'Contact Info'!$B$6)</f>
        <v>Lisa Heffner, Contracts Manager, lheffner@ccah-alliance.org, 831-430-2634</v>
      </c>
      <c r="T780" s="26"/>
    </row>
    <row r="781" spans="1:20" ht="30" x14ac:dyDescent="0.25">
      <c r="A781" s="27" t="str">
        <f>IF(AND(Table4[[#This Row],[Plan Code]]&lt;&gt;"",Table4[[#This Row],[Reporting Quarter]]&lt;&gt;"",Table4[[#This Row],[Reporting Year]]&lt;&gt;""),(_xlfn.CONCAT(ROW()-2,"_",Table4[[#This Row],[Plan Code]],"_",Table4[[#This Row],[Column1]],"_",Table4[[#This Row],[Reporting Quarter]],"_",RIGHT(Table4[[#This Row],[Reporting Year]],2))),"")</f>
        <v/>
      </c>
      <c r="B781" s="30"/>
      <c r="C781" s="27" t="str">
        <f>IF(Table4[[#This Row],[Plan Code]]&lt;&gt;"",(VLOOKUP(Table4[[#This Row],[Plan Code]],Table2[#All],2,TRUE)),"")</f>
        <v/>
      </c>
      <c r="D781" s="27" t="str">
        <f>IF(Table4[[#This Row],[Plan Code]]&lt;&gt;"",(VLOOKUP(Table4[[#This Row],[Plan Code]],Table2[#All],3,TRUE)),"")</f>
        <v/>
      </c>
      <c r="E781" s="30"/>
      <c r="F781" s="30"/>
      <c r="G781" s="31"/>
      <c r="H781" s="31"/>
      <c r="I781" s="31"/>
      <c r="J781" s="31"/>
      <c r="K781" s="31"/>
      <c r="L781" s="31"/>
      <c r="M781" s="31"/>
      <c r="N781" s="31"/>
      <c r="O781" s="31"/>
      <c r="P781" s="31"/>
      <c r="Q781" s="31"/>
      <c r="R781" s="42"/>
      <c r="S781" s="41" t="str">
        <f>_xlfn.CONCAT('Contact Info'!$B$3, ", ", 'Contact Info'!$B$4, ", ", 'Contact Info'!$B$5,", ", 'Contact Info'!$B$6)</f>
        <v>Lisa Heffner, Contracts Manager, lheffner@ccah-alliance.org, 831-430-2634</v>
      </c>
      <c r="T781" s="26"/>
    </row>
    <row r="782" spans="1:20" ht="30" x14ac:dyDescent="0.25">
      <c r="A782" s="27" t="str">
        <f>IF(AND(Table4[[#This Row],[Plan Code]]&lt;&gt;"",Table4[[#This Row],[Reporting Quarter]]&lt;&gt;"",Table4[[#This Row],[Reporting Year]]&lt;&gt;""),(_xlfn.CONCAT(ROW()-2,"_",Table4[[#This Row],[Plan Code]],"_",Table4[[#This Row],[Column1]],"_",Table4[[#This Row],[Reporting Quarter]],"_",RIGHT(Table4[[#This Row],[Reporting Year]],2))),"")</f>
        <v/>
      </c>
      <c r="B782" s="30"/>
      <c r="C782" s="27" t="str">
        <f>IF(Table4[[#This Row],[Plan Code]]&lt;&gt;"",(VLOOKUP(Table4[[#This Row],[Plan Code]],Table2[#All],2,TRUE)),"")</f>
        <v/>
      </c>
      <c r="D782" s="27" t="str">
        <f>IF(Table4[[#This Row],[Plan Code]]&lt;&gt;"",(VLOOKUP(Table4[[#This Row],[Plan Code]],Table2[#All],3,TRUE)),"")</f>
        <v/>
      </c>
      <c r="E782" s="30"/>
      <c r="F782" s="30"/>
      <c r="G782" s="31"/>
      <c r="H782" s="31"/>
      <c r="I782" s="31"/>
      <c r="J782" s="31"/>
      <c r="K782" s="31"/>
      <c r="L782" s="31"/>
      <c r="M782" s="31"/>
      <c r="N782" s="31"/>
      <c r="O782" s="31"/>
      <c r="P782" s="31"/>
      <c r="Q782" s="31"/>
      <c r="R782" s="42"/>
      <c r="S782" s="41" t="str">
        <f>_xlfn.CONCAT('Contact Info'!$B$3, ", ", 'Contact Info'!$B$4, ", ", 'Contact Info'!$B$5,", ", 'Contact Info'!$B$6)</f>
        <v>Lisa Heffner, Contracts Manager, lheffner@ccah-alliance.org, 831-430-2634</v>
      </c>
      <c r="T782" s="26"/>
    </row>
    <row r="783" spans="1:20" ht="30" x14ac:dyDescent="0.25">
      <c r="A783" s="27" t="str">
        <f>IF(AND(Table4[[#This Row],[Plan Code]]&lt;&gt;"",Table4[[#This Row],[Reporting Quarter]]&lt;&gt;"",Table4[[#This Row],[Reporting Year]]&lt;&gt;""),(_xlfn.CONCAT(ROW()-2,"_",Table4[[#This Row],[Plan Code]],"_",Table4[[#This Row],[Column1]],"_",Table4[[#This Row],[Reporting Quarter]],"_",RIGHT(Table4[[#This Row],[Reporting Year]],2))),"")</f>
        <v/>
      </c>
      <c r="B783" s="30"/>
      <c r="C783" s="27" t="str">
        <f>IF(Table4[[#This Row],[Plan Code]]&lt;&gt;"",(VLOOKUP(Table4[[#This Row],[Plan Code]],Table2[#All],2,TRUE)),"")</f>
        <v/>
      </c>
      <c r="D783" s="27" t="str">
        <f>IF(Table4[[#This Row],[Plan Code]]&lt;&gt;"",(VLOOKUP(Table4[[#This Row],[Plan Code]],Table2[#All],3,TRUE)),"")</f>
        <v/>
      </c>
      <c r="E783" s="30"/>
      <c r="F783" s="30"/>
      <c r="G783" s="31"/>
      <c r="H783" s="31"/>
      <c r="I783" s="31"/>
      <c r="J783" s="31"/>
      <c r="K783" s="31"/>
      <c r="L783" s="31"/>
      <c r="M783" s="31"/>
      <c r="N783" s="31"/>
      <c r="O783" s="31"/>
      <c r="P783" s="31"/>
      <c r="Q783" s="31"/>
      <c r="R783" s="42"/>
      <c r="S783" s="41" t="str">
        <f>_xlfn.CONCAT('Contact Info'!$B$3, ", ", 'Contact Info'!$B$4, ", ", 'Contact Info'!$B$5,", ", 'Contact Info'!$B$6)</f>
        <v>Lisa Heffner, Contracts Manager, lheffner@ccah-alliance.org, 831-430-2634</v>
      </c>
      <c r="T783" s="26"/>
    </row>
    <row r="784" spans="1:20" ht="30" x14ac:dyDescent="0.25">
      <c r="A784" s="27" t="str">
        <f>IF(AND(Table4[[#This Row],[Plan Code]]&lt;&gt;"",Table4[[#This Row],[Reporting Quarter]]&lt;&gt;"",Table4[[#This Row],[Reporting Year]]&lt;&gt;""),(_xlfn.CONCAT(ROW()-2,"_",Table4[[#This Row],[Plan Code]],"_",Table4[[#This Row],[Column1]],"_",Table4[[#This Row],[Reporting Quarter]],"_",RIGHT(Table4[[#This Row],[Reporting Year]],2))),"")</f>
        <v/>
      </c>
      <c r="B784" s="30"/>
      <c r="C784" s="27" t="str">
        <f>IF(Table4[[#This Row],[Plan Code]]&lt;&gt;"",(VLOOKUP(Table4[[#This Row],[Plan Code]],Table2[#All],2,TRUE)),"")</f>
        <v/>
      </c>
      <c r="D784" s="27" t="str">
        <f>IF(Table4[[#This Row],[Plan Code]]&lt;&gt;"",(VLOOKUP(Table4[[#This Row],[Plan Code]],Table2[#All],3,TRUE)),"")</f>
        <v/>
      </c>
      <c r="E784" s="30"/>
      <c r="F784" s="30"/>
      <c r="G784" s="31"/>
      <c r="H784" s="31"/>
      <c r="I784" s="31"/>
      <c r="J784" s="31"/>
      <c r="K784" s="31"/>
      <c r="L784" s="31"/>
      <c r="M784" s="31"/>
      <c r="N784" s="31"/>
      <c r="O784" s="31"/>
      <c r="P784" s="31"/>
      <c r="Q784" s="31"/>
      <c r="R784" s="42"/>
      <c r="S784" s="41" t="str">
        <f>_xlfn.CONCAT('Contact Info'!$B$3, ", ", 'Contact Info'!$B$4, ", ", 'Contact Info'!$B$5,", ", 'Contact Info'!$B$6)</f>
        <v>Lisa Heffner, Contracts Manager, lheffner@ccah-alliance.org, 831-430-2634</v>
      </c>
      <c r="T784" s="26"/>
    </row>
    <row r="785" spans="1:20" ht="30" x14ac:dyDescent="0.25">
      <c r="A785" s="27" t="str">
        <f>IF(AND(Table4[[#This Row],[Plan Code]]&lt;&gt;"",Table4[[#This Row],[Reporting Quarter]]&lt;&gt;"",Table4[[#This Row],[Reporting Year]]&lt;&gt;""),(_xlfn.CONCAT(ROW()-2,"_",Table4[[#This Row],[Plan Code]],"_",Table4[[#This Row],[Column1]],"_",Table4[[#This Row],[Reporting Quarter]],"_",RIGHT(Table4[[#This Row],[Reporting Year]],2))),"")</f>
        <v/>
      </c>
      <c r="B785" s="30"/>
      <c r="C785" s="27" t="str">
        <f>IF(Table4[[#This Row],[Plan Code]]&lt;&gt;"",(VLOOKUP(Table4[[#This Row],[Plan Code]],Table2[#All],2,TRUE)),"")</f>
        <v/>
      </c>
      <c r="D785" s="27" t="str">
        <f>IF(Table4[[#This Row],[Plan Code]]&lt;&gt;"",(VLOOKUP(Table4[[#This Row],[Plan Code]],Table2[#All],3,TRUE)),"")</f>
        <v/>
      </c>
      <c r="E785" s="30"/>
      <c r="F785" s="30"/>
      <c r="G785" s="31"/>
      <c r="H785" s="31"/>
      <c r="I785" s="31"/>
      <c r="J785" s="31"/>
      <c r="K785" s="31"/>
      <c r="L785" s="31"/>
      <c r="M785" s="31"/>
      <c r="N785" s="31"/>
      <c r="O785" s="31"/>
      <c r="P785" s="31"/>
      <c r="Q785" s="31"/>
      <c r="R785" s="42"/>
      <c r="S785" s="41" t="str">
        <f>_xlfn.CONCAT('Contact Info'!$B$3, ", ", 'Contact Info'!$B$4, ", ", 'Contact Info'!$B$5,", ", 'Contact Info'!$B$6)</f>
        <v>Lisa Heffner, Contracts Manager, lheffner@ccah-alliance.org, 831-430-2634</v>
      </c>
      <c r="T785" s="26"/>
    </row>
    <row r="786" spans="1:20" ht="30" x14ac:dyDescent="0.25">
      <c r="A786" s="27" t="str">
        <f>IF(AND(Table4[[#This Row],[Plan Code]]&lt;&gt;"",Table4[[#This Row],[Reporting Quarter]]&lt;&gt;"",Table4[[#This Row],[Reporting Year]]&lt;&gt;""),(_xlfn.CONCAT(ROW()-2,"_",Table4[[#This Row],[Plan Code]],"_",Table4[[#This Row],[Column1]],"_",Table4[[#This Row],[Reporting Quarter]],"_",RIGHT(Table4[[#This Row],[Reporting Year]],2))),"")</f>
        <v/>
      </c>
      <c r="B786" s="30"/>
      <c r="C786" s="27" t="str">
        <f>IF(Table4[[#This Row],[Plan Code]]&lt;&gt;"",(VLOOKUP(Table4[[#This Row],[Plan Code]],Table2[#All],2,TRUE)),"")</f>
        <v/>
      </c>
      <c r="D786" s="27" t="str">
        <f>IF(Table4[[#This Row],[Plan Code]]&lt;&gt;"",(VLOOKUP(Table4[[#This Row],[Plan Code]],Table2[#All],3,TRUE)),"")</f>
        <v/>
      </c>
      <c r="E786" s="30"/>
      <c r="F786" s="30"/>
      <c r="G786" s="31"/>
      <c r="H786" s="31"/>
      <c r="I786" s="31"/>
      <c r="J786" s="31"/>
      <c r="K786" s="31"/>
      <c r="L786" s="31"/>
      <c r="M786" s="31"/>
      <c r="N786" s="31"/>
      <c r="O786" s="31"/>
      <c r="P786" s="31"/>
      <c r="Q786" s="31"/>
      <c r="R786" s="42"/>
      <c r="S786" s="41" t="str">
        <f>_xlfn.CONCAT('Contact Info'!$B$3, ", ", 'Contact Info'!$B$4, ", ", 'Contact Info'!$B$5,", ", 'Contact Info'!$B$6)</f>
        <v>Lisa Heffner, Contracts Manager, lheffner@ccah-alliance.org, 831-430-2634</v>
      </c>
      <c r="T786" s="26"/>
    </row>
    <row r="787" spans="1:20" ht="30" x14ac:dyDescent="0.25">
      <c r="A787" s="27" t="str">
        <f>IF(AND(Table4[[#This Row],[Plan Code]]&lt;&gt;"",Table4[[#This Row],[Reporting Quarter]]&lt;&gt;"",Table4[[#This Row],[Reporting Year]]&lt;&gt;""),(_xlfn.CONCAT(ROW()-2,"_",Table4[[#This Row],[Plan Code]],"_",Table4[[#This Row],[Column1]],"_",Table4[[#This Row],[Reporting Quarter]],"_",RIGHT(Table4[[#This Row],[Reporting Year]],2))),"")</f>
        <v/>
      </c>
      <c r="B787" s="30"/>
      <c r="C787" s="27" t="str">
        <f>IF(Table4[[#This Row],[Plan Code]]&lt;&gt;"",(VLOOKUP(Table4[[#This Row],[Plan Code]],Table2[#All],2,TRUE)),"")</f>
        <v/>
      </c>
      <c r="D787" s="27" t="str">
        <f>IF(Table4[[#This Row],[Plan Code]]&lt;&gt;"",(VLOOKUP(Table4[[#This Row],[Plan Code]],Table2[#All],3,TRUE)),"")</f>
        <v/>
      </c>
      <c r="E787" s="30"/>
      <c r="F787" s="30"/>
      <c r="G787" s="31"/>
      <c r="H787" s="31"/>
      <c r="I787" s="31"/>
      <c r="J787" s="31"/>
      <c r="K787" s="31"/>
      <c r="L787" s="31"/>
      <c r="M787" s="31"/>
      <c r="N787" s="31"/>
      <c r="O787" s="31"/>
      <c r="P787" s="31"/>
      <c r="Q787" s="31"/>
      <c r="R787" s="42"/>
      <c r="S787" s="41" t="str">
        <f>_xlfn.CONCAT('Contact Info'!$B$3, ", ", 'Contact Info'!$B$4, ", ", 'Contact Info'!$B$5,", ", 'Contact Info'!$B$6)</f>
        <v>Lisa Heffner, Contracts Manager, lheffner@ccah-alliance.org, 831-430-2634</v>
      </c>
      <c r="T787" s="26"/>
    </row>
    <row r="788" spans="1:20" ht="30" x14ac:dyDescent="0.25">
      <c r="A788" s="27" t="str">
        <f>IF(AND(Table4[[#This Row],[Plan Code]]&lt;&gt;"",Table4[[#This Row],[Reporting Quarter]]&lt;&gt;"",Table4[[#This Row],[Reporting Year]]&lt;&gt;""),(_xlfn.CONCAT(ROW()-2,"_",Table4[[#This Row],[Plan Code]],"_",Table4[[#This Row],[Column1]],"_",Table4[[#This Row],[Reporting Quarter]],"_",RIGHT(Table4[[#This Row],[Reporting Year]],2))),"")</f>
        <v/>
      </c>
      <c r="B788" s="30"/>
      <c r="C788" s="27" t="str">
        <f>IF(Table4[[#This Row],[Plan Code]]&lt;&gt;"",(VLOOKUP(Table4[[#This Row],[Plan Code]],Table2[#All],2,TRUE)),"")</f>
        <v/>
      </c>
      <c r="D788" s="27" t="str">
        <f>IF(Table4[[#This Row],[Plan Code]]&lt;&gt;"",(VLOOKUP(Table4[[#This Row],[Plan Code]],Table2[#All],3,TRUE)),"")</f>
        <v/>
      </c>
      <c r="E788" s="30"/>
      <c r="F788" s="30"/>
      <c r="G788" s="31"/>
      <c r="H788" s="31"/>
      <c r="I788" s="31"/>
      <c r="J788" s="31"/>
      <c r="K788" s="31"/>
      <c r="L788" s="31"/>
      <c r="M788" s="31"/>
      <c r="N788" s="31"/>
      <c r="O788" s="31"/>
      <c r="P788" s="31"/>
      <c r="Q788" s="31"/>
      <c r="R788" s="42"/>
      <c r="S788" s="41" t="str">
        <f>_xlfn.CONCAT('Contact Info'!$B$3, ", ", 'Contact Info'!$B$4, ", ", 'Contact Info'!$B$5,", ", 'Contact Info'!$B$6)</f>
        <v>Lisa Heffner, Contracts Manager, lheffner@ccah-alliance.org, 831-430-2634</v>
      </c>
      <c r="T788" s="26"/>
    </row>
    <row r="789" spans="1:20" ht="30" x14ac:dyDescent="0.25">
      <c r="A789" s="27" t="str">
        <f>IF(AND(Table4[[#This Row],[Plan Code]]&lt;&gt;"",Table4[[#This Row],[Reporting Quarter]]&lt;&gt;"",Table4[[#This Row],[Reporting Year]]&lt;&gt;""),(_xlfn.CONCAT(ROW()-2,"_",Table4[[#This Row],[Plan Code]],"_",Table4[[#This Row],[Column1]],"_",Table4[[#This Row],[Reporting Quarter]],"_",RIGHT(Table4[[#This Row],[Reporting Year]],2))),"")</f>
        <v/>
      </c>
      <c r="B789" s="30"/>
      <c r="C789" s="27" t="str">
        <f>IF(Table4[[#This Row],[Plan Code]]&lt;&gt;"",(VLOOKUP(Table4[[#This Row],[Plan Code]],Table2[#All],2,TRUE)),"")</f>
        <v/>
      </c>
      <c r="D789" s="27" t="str">
        <f>IF(Table4[[#This Row],[Plan Code]]&lt;&gt;"",(VLOOKUP(Table4[[#This Row],[Plan Code]],Table2[#All],3,TRUE)),"")</f>
        <v/>
      </c>
      <c r="E789" s="30"/>
      <c r="F789" s="30"/>
      <c r="G789" s="31"/>
      <c r="H789" s="31"/>
      <c r="I789" s="31"/>
      <c r="J789" s="31"/>
      <c r="K789" s="31"/>
      <c r="L789" s="31"/>
      <c r="M789" s="31"/>
      <c r="N789" s="31"/>
      <c r="O789" s="31"/>
      <c r="P789" s="31"/>
      <c r="Q789" s="31"/>
      <c r="R789" s="42"/>
      <c r="S789" s="41" t="str">
        <f>_xlfn.CONCAT('Contact Info'!$B$3, ", ", 'Contact Info'!$B$4, ", ", 'Contact Info'!$B$5,", ", 'Contact Info'!$B$6)</f>
        <v>Lisa Heffner, Contracts Manager, lheffner@ccah-alliance.org, 831-430-2634</v>
      </c>
      <c r="T789" s="26"/>
    </row>
    <row r="790" spans="1:20" ht="30" x14ac:dyDescent="0.25">
      <c r="A790" s="27" t="str">
        <f>IF(AND(Table4[[#This Row],[Plan Code]]&lt;&gt;"",Table4[[#This Row],[Reporting Quarter]]&lt;&gt;"",Table4[[#This Row],[Reporting Year]]&lt;&gt;""),(_xlfn.CONCAT(ROW()-2,"_",Table4[[#This Row],[Plan Code]],"_",Table4[[#This Row],[Column1]],"_",Table4[[#This Row],[Reporting Quarter]],"_",RIGHT(Table4[[#This Row],[Reporting Year]],2))),"")</f>
        <v/>
      </c>
      <c r="B790" s="30"/>
      <c r="C790" s="27" t="str">
        <f>IF(Table4[[#This Row],[Plan Code]]&lt;&gt;"",(VLOOKUP(Table4[[#This Row],[Plan Code]],Table2[#All],2,TRUE)),"")</f>
        <v/>
      </c>
      <c r="D790" s="27" t="str">
        <f>IF(Table4[[#This Row],[Plan Code]]&lt;&gt;"",(VLOOKUP(Table4[[#This Row],[Plan Code]],Table2[#All],3,TRUE)),"")</f>
        <v/>
      </c>
      <c r="E790" s="30"/>
      <c r="F790" s="30"/>
      <c r="G790" s="31"/>
      <c r="H790" s="31"/>
      <c r="I790" s="31"/>
      <c r="J790" s="31"/>
      <c r="K790" s="31"/>
      <c r="L790" s="31"/>
      <c r="M790" s="31"/>
      <c r="N790" s="31"/>
      <c r="O790" s="31"/>
      <c r="P790" s="31"/>
      <c r="Q790" s="31"/>
      <c r="R790" s="42"/>
      <c r="S790" s="41" t="str">
        <f>_xlfn.CONCAT('Contact Info'!$B$3, ", ", 'Contact Info'!$B$4, ", ", 'Contact Info'!$B$5,", ", 'Contact Info'!$B$6)</f>
        <v>Lisa Heffner, Contracts Manager, lheffner@ccah-alliance.org, 831-430-2634</v>
      </c>
      <c r="T790" s="26"/>
    </row>
    <row r="791" spans="1:20" ht="30" x14ac:dyDescent="0.25">
      <c r="A791" s="27" t="str">
        <f>IF(AND(Table4[[#This Row],[Plan Code]]&lt;&gt;"",Table4[[#This Row],[Reporting Quarter]]&lt;&gt;"",Table4[[#This Row],[Reporting Year]]&lt;&gt;""),(_xlfn.CONCAT(ROW()-2,"_",Table4[[#This Row],[Plan Code]],"_",Table4[[#This Row],[Column1]],"_",Table4[[#This Row],[Reporting Quarter]],"_",RIGHT(Table4[[#This Row],[Reporting Year]],2))),"")</f>
        <v/>
      </c>
      <c r="B791" s="30"/>
      <c r="C791" s="27" t="str">
        <f>IF(Table4[[#This Row],[Plan Code]]&lt;&gt;"",(VLOOKUP(Table4[[#This Row],[Plan Code]],Table2[#All],2,TRUE)),"")</f>
        <v/>
      </c>
      <c r="D791" s="27" t="str">
        <f>IF(Table4[[#This Row],[Plan Code]]&lt;&gt;"",(VLOOKUP(Table4[[#This Row],[Plan Code]],Table2[#All],3,TRUE)),"")</f>
        <v/>
      </c>
      <c r="E791" s="30"/>
      <c r="F791" s="30"/>
      <c r="G791" s="31"/>
      <c r="H791" s="31"/>
      <c r="I791" s="31"/>
      <c r="J791" s="31"/>
      <c r="K791" s="31"/>
      <c r="L791" s="31"/>
      <c r="M791" s="31"/>
      <c r="N791" s="31"/>
      <c r="O791" s="31"/>
      <c r="P791" s="31"/>
      <c r="Q791" s="31"/>
      <c r="R791" s="42"/>
      <c r="S791" s="41" t="str">
        <f>_xlfn.CONCAT('Contact Info'!$B$3, ", ", 'Contact Info'!$B$4, ", ", 'Contact Info'!$B$5,", ", 'Contact Info'!$B$6)</f>
        <v>Lisa Heffner, Contracts Manager, lheffner@ccah-alliance.org, 831-430-2634</v>
      </c>
      <c r="T791" s="26"/>
    </row>
    <row r="792" spans="1:20" ht="30" x14ac:dyDescent="0.25">
      <c r="A792" s="27" t="str">
        <f>IF(AND(Table4[[#This Row],[Plan Code]]&lt;&gt;"",Table4[[#This Row],[Reporting Quarter]]&lt;&gt;"",Table4[[#This Row],[Reporting Year]]&lt;&gt;""),(_xlfn.CONCAT(ROW()-2,"_",Table4[[#This Row],[Plan Code]],"_",Table4[[#This Row],[Column1]],"_",Table4[[#This Row],[Reporting Quarter]],"_",RIGHT(Table4[[#This Row],[Reporting Year]],2))),"")</f>
        <v/>
      </c>
      <c r="B792" s="30"/>
      <c r="C792" s="27" t="str">
        <f>IF(Table4[[#This Row],[Plan Code]]&lt;&gt;"",(VLOOKUP(Table4[[#This Row],[Plan Code]],Table2[#All],2,TRUE)),"")</f>
        <v/>
      </c>
      <c r="D792" s="27" t="str">
        <f>IF(Table4[[#This Row],[Plan Code]]&lt;&gt;"",(VLOOKUP(Table4[[#This Row],[Plan Code]],Table2[#All],3,TRUE)),"")</f>
        <v/>
      </c>
      <c r="E792" s="30"/>
      <c r="F792" s="30"/>
      <c r="G792" s="31"/>
      <c r="H792" s="31"/>
      <c r="I792" s="31"/>
      <c r="J792" s="31"/>
      <c r="K792" s="31"/>
      <c r="L792" s="31"/>
      <c r="M792" s="31"/>
      <c r="N792" s="31"/>
      <c r="O792" s="31"/>
      <c r="P792" s="31"/>
      <c r="Q792" s="31"/>
      <c r="R792" s="42"/>
      <c r="S792" s="41" t="str">
        <f>_xlfn.CONCAT('Contact Info'!$B$3, ", ", 'Contact Info'!$B$4, ", ", 'Contact Info'!$B$5,", ", 'Contact Info'!$B$6)</f>
        <v>Lisa Heffner, Contracts Manager, lheffner@ccah-alliance.org, 831-430-2634</v>
      </c>
      <c r="T792" s="26"/>
    </row>
    <row r="793" spans="1:20" ht="30" x14ac:dyDescent="0.25">
      <c r="A793" s="27" t="str">
        <f>IF(AND(Table4[[#This Row],[Plan Code]]&lt;&gt;"",Table4[[#This Row],[Reporting Quarter]]&lt;&gt;"",Table4[[#This Row],[Reporting Year]]&lt;&gt;""),(_xlfn.CONCAT(ROW()-2,"_",Table4[[#This Row],[Plan Code]],"_",Table4[[#This Row],[Column1]],"_",Table4[[#This Row],[Reporting Quarter]],"_",RIGHT(Table4[[#This Row],[Reporting Year]],2))),"")</f>
        <v/>
      </c>
      <c r="B793" s="30"/>
      <c r="C793" s="27" t="str">
        <f>IF(Table4[[#This Row],[Plan Code]]&lt;&gt;"",(VLOOKUP(Table4[[#This Row],[Plan Code]],Table2[#All],2,TRUE)),"")</f>
        <v/>
      </c>
      <c r="D793" s="27" t="str">
        <f>IF(Table4[[#This Row],[Plan Code]]&lt;&gt;"",(VLOOKUP(Table4[[#This Row],[Plan Code]],Table2[#All],3,TRUE)),"")</f>
        <v/>
      </c>
      <c r="E793" s="30"/>
      <c r="F793" s="30"/>
      <c r="G793" s="31"/>
      <c r="H793" s="31"/>
      <c r="I793" s="31"/>
      <c r="J793" s="31"/>
      <c r="K793" s="31"/>
      <c r="L793" s="31"/>
      <c r="M793" s="31"/>
      <c r="N793" s="31"/>
      <c r="O793" s="31"/>
      <c r="P793" s="31"/>
      <c r="Q793" s="31"/>
      <c r="R793" s="42"/>
      <c r="S793" s="41" t="str">
        <f>_xlfn.CONCAT('Contact Info'!$B$3, ", ", 'Contact Info'!$B$4, ", ", 'Contact Info'!$B$5,", ", 'Contact Info'!$B$6)</f>
        <v>Lisa Heffner, Contracts Manager, lheffner@ccah-alliance.org, 831-430-2634</v>
      </c>
      <c r="T793" s="26"/>
    </row>
    <row r="794" spans="1:20" ht="30" x14ac:dyDescent="0.25">
      <c r="A794" s="27" t="str">
        <f>IF(AND(Table4[[#This Row],[Plan Code]]&lt;&gt;"",Table4[[#This Row],[Reporting Quarter]]&lt;&gt;"",Table4[[#This Row],[Reporting Year]]&lt;&gt;""),(_xlfn.CONCAT(ROW()-2,"_",Table4[[#This Row],[Plan Code]],"_",Table4[[#This Row],[Column1]],"_",Table4[[#This Row],[Reporting Quarter]],"_",RIGHT(Table4[[#This Row],[Reporting Year]],2))),"")</f>
        <v/>
      </c>
      <c r="B794" s="30"/>
      <c r="C794" s="27" t="str">
        <f>IF(Table4[[#This Row],[Plan Code]]&lt;&gt;"",(VLOOKUP(Table4[[#This Row],[Plan Code]],Table2[#All],2,TRUE)),"")</f>
        <v/>
      </c>
      <c r="D794" s="27" t="str">
        <f>IF(Table4[[#This Row],[Plan Code]]&lt;&gt;"",(VLOOKUP(Table4[[#This Row],[Plan Code]],Table2[#All],3,TRUE)),"")</f>
        <v/>
      </c>
      <c r="E794" s="30"/>
      <c r="F794" s="30"/>
      <c r="G794" s="31"/>
      <c r="H794" s="31"/>
      <c r="I794" s="31"/>
      <c r="J794" s="31"/>
      <c r="K794" s="31"/>
      <c r="L794" s="31"/>
      <c r="M794" s="31"/>
      <c r="N794" s="31"/>
      <c r="O794" s="31"/>
      <c r="P794" s="31"/>
      <c r="Q794" s="31"/>
      <c r="R794" s="42"/>
      <c r="S794" s="41" t="str">
        <f>_xlfn.CONCAT('Contact Info'!$B$3, ", ", 'Contact Info'!$B$4, ", ", 'Contact Info'!$B$5,", ", 'Contact Info'!$B$6)</f>
        <v>Lisa Heffner, Contracts Manager, lheffner@ccah-alliance.org, 831-430-2634</v>
      </c>
      <c r="T794" s="26"/>
    </row>
    <row r="795" spans="1:20" ht="30" x14ac:dyDescent="0.25">
      <c r="A795" s="27" t="str">
        <f>IF(AND(Table4[[#This Row],[Plan Code]]&lt;&gt;"",Table4[[#This Row],[Reporting Quarter]]&lt;&gt;"",Table4[[#This Row],[Reporting Year]]&lt;&gt;""),(_xlfn.CONCAT(ROW()-2,"_",Table4[[#This Row],[Plan Code]],"_",Table4[[#This Row],[Column1]],"_",Table4[[#This Row],[Reporting Quarter]],"_",RIGHT(Table4[[#This Row],[Reporting Year]],2))),"")</f>
        <v/>
      </c>
      <c r="B795" s="30"/>
      <c r="C795" s="27" t="str">
        <f>IF(Table4[[#This Row],[Plan Code]]&lt;&gt;"",(VLOOKUP(Table4[[#This Row],[Plan Code]],Table2[#All],2,TRUE)),"")</f>
        <v/>
      </c>
      <c r="D795" s="27" t="str">
        <f>IF(Table4[[#This Row],[Plan Code]]&lt;&gt;"",(VLOOKUP(Table4[[#This Row],[Plan Code]],Table2[#All],3,TRUE)),"")</f>
        <v/>
      </c>
      <c r="E795" s="30"/>
      <c r="F795" s="30"/>
      <c r="G795" s="31"/>
      <c r="H795" s="31"/>
      <c r="I795" s="31"/>
      <c r="J795" s="31"/>
      <c r="K795" s="31"/>
      <c r="L795" s="31"/>
      <c r="M795" s="31"/>
      <c r="N795" s="31"/>
      <c r="O795" s="31"/>
      <c r="P795" s="31"/>
      <c r="Q795" s="31"/>
      <c r="R795" s="42"/>
      <c r="S795" s="41" t="str">
        <f>_xlfn.CONCAT('Contact Info'!$B$3, ", ", 'Contact Info'!$B$4, ", ", 'Contact Info'!$B$5,", ", 'Contact Info'!$B$6)</f>
        <v>Lisa Heffner, Contracts Manager, lheffner@ccah-alliance.org, 831-430-2634</v>
      </c>
      <c r="T795" s="26"/>
    </row>
    <row r="796" spans="1:20" ht="30" x14ac:dyDescent="0.25">
      <c r="A796" s="27" t="str">
        <f>IF(AND(Table4[[#This Row],[Plan Code]]&lt;&gt;"",Table4[[#This Row],[Reporting Quarter]]&lt;&gt;"",Table4[[#This Row],[Reporting Year]]&lt;&gt;""),(_xlfn.CONCAT(ROW()-2,"_",Table4[[#This Row],[Plan Code]],"_",Table4[[#This Row],[Column1]],"_",Table4[[#This Row],[Reporting Quarter]],"_",RIGHT(Table4[[#This Row],[Reporting Year]],2))),"")</f>
        <v/>
      </c>
      <c r="B796" s="30"/>
      <c r="C796" s="27" t="str">
        <f>IF(Table4[[#This Row],[Plan Code]]&lt;&gt;"",(VLOOKUP(Table4[[#This Row],[Plan Code]],Table2[#All],2,TRUE)),"")</f>
        <v/>
      </c>
      <c r="D796" s="27" t="str">
        <f>IF(Table4[[#This Row],[Plan Code]]&lt;&gt;"",(VLOOKUP(Table4[[#This Row],[Plan Code]],Table2[#All],3,TRUE)),"")</f>
        <v/>
      </c>
      <c r="E796" s="30"/>
      <c r="F796" s="30"/>
      <c r="G796" s="31"/>
      <c r="H796" s="31"/>
      <c r="I796" s="31"/>
      <c r="J796" s="31"/>
      <c r="K796" s="31"/>
      <c r="L796" s="31"/>
      <c r="M796" s="31"/>
      <c r="N796" s="31"/>
      <c r="O796" s="31"/>
      <c r="P796" s="31"/>
      <c r="Q796" s="31"/>
      <c r="R796" s="42"/>
      <c r="S796" s="41" t="str">
        <f>_xlfn.CONCAT('Contact Info'!$B$3, ", ", 'Contact Info'!$B$4, ", ", 'Contact Info'!$B$5,", ", 'Contact Info'!$B$6)</f>
        <v>Lisa Heffner, Contracts Manager, lheffner@ccah-alliance.org, 831-430-2634</v>
      </c>
      <c r="T796" s="26"/>
    </row>
    <row r="797" spans="1:20" ht="30" x14ac:dyDescent="0.25">
      <c r="A797" s="27" t="str">
        <f>IF(AND(Table4[[#This Row],[Plan Code]]&lt;&gt;"",Table4[[#This Row],[Reporting Quarter]]&lt;&gt;"",Table4[[#This Row],[Reporting Year]]&lt;&gt;""),(_xlfn.CONCAT(ROW()-2,"_",Table4[[#This Row],[Plan Code]],"_",Table4[[#This Row],[Column1]],"_",Table4[[#This Row],[Reporting Quarter]],"_",RIGHT(Table4[[#This Row],[Reporting Year]],2))),"")</f>
        <v/>
      </c>
      <c r="B797" s="30"/>
      <c r="C797" s="27" t="str">
        <f>IF(Table4[[#This Row],[Plan Code]]&lt;&gt;"",(VLOOKUP(Table4[[#This Row],[Plan Code]],Table2[#All],2,TRUE)),"")</f>
        <v/>
      </c>
      <c r="D797" s="27" t="str">
        <f>IF(Table4[[#This Row],[Plan Code]]&lt;&gt;"",(VLOOKUP(Table4[[#This Row],[Plan Code]],Table2[#All],3,TRUE)),"")</f>
        <v/>
      </c>
      <c r="E797" s="30"/>
      <c r="F797" s="30"/>
      <c r="G797" s="31"/>
      <c r="H797" s="31"/>
      <c r="I797" s="31"/>
      <c r="J797" s="31"/>
      <c r="K797" s="31"/>
      <c r="L797" s="31"/>
      <c r="M797" s="31"/>
      <c r="N797" s="31"/>
      <c r="O797" s="31"/>
      <c r="P797" s="31"/>
      <c r="Q797" s="31"/>
      <c r="R797" s="42"/>
      <c r="S797" s="41" t="str">
        <f>_xlfn.CONCAT('Contact Info'!$B$3, ", ", 'Contact Info'!$B$4, ", ", 'Contact Info'!$B$5,", ", 'Contact Info'!$B$6)</f>
        <v>Lisa Heffner, Contracts Manager, lheffner@ccah-alliance.org, 831-430-2634</v>
      </c>
      <c r="T797" s="26"/>
    </row>
    <row r="798" spans="1:20" ht="30" x14ac:dyDescent="0.25">
      <c r="A798" s="27" t="str">
        <f>IF(AND(Table4[[#This Row],[Plan Code]]&lt;&gt;"",Table4[[#This Row],[Reporting Quarter]]&lt;&gt;"",Table4[[#This Row],[Reporting Year]]&lt;&gt;""),(_xlfn.CONCAT(ROW()-2,"_",Table4[[#This Row],[Plan Code]],"_",Table4[[#This Row],[Column1]],"_",Table4[[#This Row],[Reporting Quarter]],"_",RIGHT(Table4[[#This Row],[Reporting Year]],2))),"")</f>
        <v/>
      </c>
      <c r="B798" s="30"/>
      <c r="C798" s="27" t="str">
        <f>IF(Table4[[#This Row],[Plan Code]]&lt;&gt;"",(VLOOKUP(Table4[[#This Row],[Plan Code]],Table2[#All],2,TRUE)),"")</f>
        <v/>
      </c>
      <c r="D798" s="27" t="str">
        <f>IF(Table4[[#This Row],[Plan Code]]&lt;&gt;"",(VLOOKUP(Table4[[#This Row],[Plan Code]],Table2[#All],3,TRUE)),"")</f>
        <v/>
      </c>
      <c r="E798" s="30"/>
      <c r="F798" s="30"/>
      <c r="G798" s="31"/>
      <c r="H798" s="31"/>
      <c r="I798" s="31"/>
      <c r="J798" s="31"/>
      <c r="K798" s="31"/>
      <c r="L798" s="31"/>
      <c r="M798" s="31"/>
      <c r="N798" s="31"/>
      <c r="O798" s="31"/>
      <c r="P798" s="31"/>
      <c r="Q798" s="31"/>
      <c r="R798" s="42"/>
      <c r="S798" s="41" t="str">
        <f>_xlfn.CONCAT('Contact Info'!$B$3, ", ", 'Contact Info'!$B$4, ", ", 'Contact Info'!$B$5,", ", 'Contact Info'!$B$6)</f>
        <v>Lisa Heffner, Contracts Manager, lheffner@ccah-alliance.org, 831-430-2634</v>
      </c>
      <c r="T798" s="26"/>
    </row>
    <row r="799" spans="1:20" ht="30" x14ac:dyDescent="0.25">
      <c r="A799" s="27" t="str">
        <f>IF(AND(Table4[[#This Row],[Plan Code]]&lt;&gt;"",Table4[[#This Row],[Reporting Quarter]]&lt;&gt;"",Table4[[#This Row],[Reporting Year]]&lt;&gt;""),(_xlfn.CONCAT(ROW()-2,"_",Table4[[#This Row],[Plan Code]],"_",Table4[[#This Row],[Column1]],"_",Table4[[#This Row],[Reporting Quarter]],"_",RIGHT(Table4[[#This Row],[Reporting Year]],2))),"")</f>
        <v/>
      </c>
      <c r="B799" s="30"/>
      <c r="C799" s="27" t="str">
        <f>IF(Table4[[#This Row],[Plan Code]]&lt;&gt;"",(VLOOKUP(Table4[[#This Row],[Plan Code]],Table2[#All],2,TRUE)),"")</f>
        <v/>
      </c>
      <c r="D799" s="27" t="str">
        <f>IF(Table4[[#This Row],[Plan Code]]&lt;&gt;"",(VLOOKUP(Table4[[#This Row],[Plan Code]],Table2[#All],3,TRUE)),"")</f>
        <v/>
      </c>
      <c r="E799" s="30"/>
      <c r="F799" s="30"/>
      <c r="G799" s="31"/>
      <c r="H799" s="31"/>
      <c r="I799" s="31"/>
      <c r="J799" s="31"/>
      <c r="K799" s="31"/>
      <c r="L799" s="31"/>
      <c r="M799" s="31"/>
      <c r="N799" s="31"/>
      <c r="O799" s="31"/>
      <c r="P799" s="31"/>
      <c r="Q799" s="31"/>
      <c r="R799" s="42"/>
      <c r="S799" s="41" t="str">
        <f>_xlfn.CONCAT('Contact Info'!$B$3, ", ", 'Contact Info'!$B$4, ", ", 'Contact Info'!$B$5,", ", 'Contact Info'!$B$6)</f>
        <v>Lisa Heffner, Contracts Manager, lheffner@ccah-alliance.org, 831-430-2634</v>
      </c>
      <c r="T799" s="26"/>
    </row>
    <row r="800" spans="1:20" ht="30" x14ac:dyDescent="0.25">
      <c r="A800" s="27" t="str">
        <f>IF(AND(Table4[[#This Row],[Plan Code]]&lt;&gt;"",Table4[[#This Row],[Reporting Quarter]]&lt;&gt;"",Table4[[#This Row],[Reporting Year]]&lt;&gt;""),(_xlfn.CONCAT(ROW()-2,"_",Table4[[#This Row],[Plan Code]],"_",Table4[[#This Row],[Column1]],"_",Table4[[#This Row],[Reporting Quarter]],"_",RIGHT(Table4[[#This Row],[Reporting Year]],2))),"")</f>
        <v/>
      </c>
      <c r="B800" s="30"/>
      <c r="C800" s="27" t="str">
        <f>IF(Table4[[#This Row],[Plan Code]]&lt;&gt;"",(VLOOKUP(Table4[[#This Row],[Plan Code]],Table2[#All],2,TRUE)),"")</f>
        <v/>
      </c>
      <c r="D800" s="27" t="str">
        <f>IF(Table4[[#This Row],[Plan Code]]&lt;&gt;"",(VLOOKUP(Table4[[#This Row],[Plan Code]],Table2[#All],3,TRUE)),"")</f>
        <v/>
      </c>
      <c r="E800" s="30"/>
      <c r="F800" s="30"/>
      <c r="G800" s="31"/>
      <c r="H800" s="31"/>
      <c r="I800" s="31"/>
      <c r="J800" s="31"/>
      <c r="K800" s="31"/>
      <c r="L800" s="31"/>
      <c r="M800" s="31"/>
      <c r="N800" s="31"/>
      <c r="O800" s="31"/>
      <c r="P800" s="31"/>
      <c r="Q800" s="31"/>
      <c r="R800" s="42"/>
      <c r="S800" s="41" t="str">
        <f>_xlfn.CONCAT('Contact Info'!$B$3, ", ", 'Contact Info'!$B$4, ", ", 'Contact Info'!$B$5,", ", 'Contact Info'!$B$6)</f>
        <v>Lisa Heffner, Contracts Manager, lheffner@ccah-alliance.org, 831-430-2634</v>
      </c>
      <c r="T800" s="26"/>
    </row>
    <row r="801" spans="1:20" ht="30" x14ac:dyDescent="0.25">
      <c r="A801" s="27" t="str">
        <f>IF(AND(Table4[[#This Row],[Plan Code]]&lt;&gt;"",Table4[[#This Row],[Reporting Quarter]]&lt;&gt;"",Table4[[#This Row],[Reporting Year]]&lt;&gt;""),(_xlfn.CONCAT(ROW()-2,"_",Table4[[#This Row],[Plan Code]],"_",Table4[[#This Row],[Column1]],"_",Table4[[#This Row],[Reporting Quarter]],"_",RIGHT(Table4[[#This Row],[Reporting Year]],2))),"")</f>
        <v/>
      </c>
      <c r="B801" s="30"/>
      <c r="C801" s="27" t="str">
        <f>IF(Table4[[#This Row],[Plan Code]]&lt;&gt;"",(VLOOKUP(Table4[[#This Row],[Plan Code]],Table2[#All],2,TRUE)),"")</f>
        <v/>
      </c>
      <c r="D801" s="27" t="str">
        <f>IF(Table4[[#This Row],[Plan Code]]&lt;&gt;"",(VLOOKUP(Table4[[#This Row],[Plan Code]],Table2[#All],3,TRUE)),"")</f>
        <v/>
      </c>
      <c r="E801" s="30"/>
      <c r="F801" s="30"/>
      <c r="G801" s="31"/>
      <c r="H801" s="31"/>
      <c r="I801" s="31"/>
      <c r="J801" s="31"/>
      <c r="K801" s="31"/>
      <c r="L801" s="31"/>
      <c r="M801" s="31"/>
      <c r="N801" s="31"/>
      <c r="O801" s="31"/>
      <c r="P801" s="31"/>
      <c r="Q801" s="31"/>
      <c r="R801" s="42"/>
      <c r="S801" s="41" t="str">
        <f>_xlfn.CONCAT('Contact Info'!$B$3, ", ", 'Contact Info'!$B$4, ", ", 'Contact Info'!$B$5,", ", 'Contact Info'!$B$6)</f>
        <v>Lisa Heffner, Contracts Manager, lheffner@ccah-alliance.org, 831-430-2634</v>
      </c>
      <c r="T801" s="26"/>
    </row>
  </sheetData>
  <sheetProtection algorithmName="SHA-512" hashValue="qHw407aVxwMC+Blruny4TSMNQHSFCx0D4AIoeIkwSMrGT1t2HMwimqYnGyBF2H4T06AM9XJsG5BOTeMhGiSxpg==" saltValue="oUh/RbRj9Ij2w0K8m7bqmw==" spinCount="100000" sheet="1" objects="1" scenarios="1" selectLockedCells="1"/>
  <phoneticPr fontId="12" type="noConversion"/>
  <dataValidations count="3">
    <dataValidation operator="greaterThan" allowBlank="1" showInputMessage="1" showErrorMessage="1" sqref="N1774:O1048576 M2:N2" xr:uid="{58D1093B-6872-423E-B533-2D9A15070CFC}"/>
    <dataValidation type="date" operator="greaterThan" allowBlank="1" showInputMessage="1" showErrorMessage="1" sqref="N802:N1773 M3:M801" xr:uid="{0D4699FB-2B27-48A6-A6F3-DE75EB506F0C}">
      <formula1>45292</formula1>
    </dataValidation>
    <dataValidation type="date" operator="greaterThan" allowBlank="1" showInputMessage="1" showErrorMessage="1" sqref="O802:O1773 N3:N801" xr:uid="{99111B61-A29F-43B0-BE3D-3CAA002117DB}">
      <formula1>44562</formula1>
    </dataValidation>
  </dataValidations>
  <pageMargins left="0.7" right="0.7"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1">
        <x14:dataValidation type="list" allowBlank="1" showInputMessage="1" showErrorMessage="1" xr:uid="{C1B14F24-B3D6-43A2-994A-09DDEE651BA8}">
          <x14:formula1>
            <xm:f>'Hide - Drop Down Data'!#REF!</xm:f>
          </x14:formula1>
          <xm:sqref>B2236:B1048576 A1:B1</xm:sqref>
        </x14:dataValidation>
        <x14:dataValidation type="list" allowBlank="1" showInputMessage="1" showErrorMessage="1" xr:uid="{DA3B60D4-0A88-47EC-99DD-B2E786A9C050}">
          <x14:formula1>
            <xm:f>'Hide - Drop Down Data'!$J$2:$J$115</xm:f>
          </x14:formula1>
          <xm:sqref>B3</xm:sqref>
        </x14:dataValidation>
        <x14:dataValidation type="list" allowBlank="1" showInputMessage="1" showErrorMessage="1" xr:uid="{4FD2837B-3452-44BA-9136-C5393E99B97E}">
          <x14:formula1>
            <xm:f>'Hide - Drop Down Data'!$D$2:$D$8</xm:f>
          </x14:formula1>
          <xm:sqref>Q802:S1048576</xm:sqref>
        </x14:dataValidation>
        <x14:dataValidation type="list" allowBlank="1" showInputMessage="1" showErrorMessage="1" xr:uid="{395C73CF-AB46-4B81-ABC2-DA6E8E888196}">
          <x14:formula1>
            <xm:f>'Hide - Drop Down Data'!$C$2:$C$12</xm:f>
          </x14:formula1>
          <xm:sqref>L802:L1048576 K2:K801</xm:sqref>
        </x14:dataValidation>
        <x14:dataValidation type="list" allowBlank="1" showInputMessage="1" showErrorMessage="1" xr:uid="{942BF916-1901-4E27-A8F1-66D69A8F43A9}">
          <x14:formula1>
            <xm:f>'Hide - Drop Down Data'!$E$2:$E$3</xm:f>
          </x14:formula1>
          <xm:sqref>J802:J2275 I3:I801</xm:sqref>
        </x14:dataValidation>
        <x14:dataValidation type="list" allowBlank="1" showInputMessage="1" showErrorMessage="1" xr:uid="{ED2F6079-B466-48BB-B71A-1584F28B1D88}">
          <x14:formula1>
            <xm:f>'Hide - Drop Down Data'!$A$2:$A$5</xm:f>
          </x14:formula1>
          <xm:sqref>E3:E801</xm:sqref>
        </x14:dataValidation>
        <x14:dataValidation type="list" allowBlank="1" showInputMessage="1" showErrorMessage="1" xr:uid="{3C101E61-3620-45E9-8BBF-BD9BA2D5DAB6}">
          <x14:formula1>
            <xm:f>'Hide - Drop Down Data'!$G$2:$G$18</xm:f>
          </x14:formula1>
          <xm:sqref>H802:H1048576 G1:G801</xm:sqref>
        </x14:dataValidation>
        <x14:dataValidation type="list" allowBlank="1" showInputMessage="1" showErrorMessage="1" xr:uid="{1E2FAAA4-2820-4EAE-B8AA-33371E9465AC}">
          <x14:formula1>
            <xm:f>'Hide - Drop Down Data'!$B$3:$B$5</xm:f>
          </x14:formula1>
          <xm:sqref>G802:G2275</xm:sqref>
        </x14:dataValidation>
        <x14:dataValidation type="list" allowBlank="1" showInputMessage="1" showErrorMessage="1" xr:uid="{835205B9-58D0-4C58-9BF8-5DF28C5E89BC}">
          <x14:formula1>
            <xm:f>'Hide - Drop Down Data'!$J$2:$J$114</xm:f>
          </x14:formula1>
          <xm:sqref>B4:B2235</xm:sqref>
        </x14:dataValidation>
        <x14:dataValidation type="list" allowBlank="1" showInputMessage="1" showErrorMessage="1" xr:uid="{65957458-B3F4-43BE-9D7D-71E2840E179F}">
          <x14:formula1>
            <xm:f>'Hide - Drop Down Data'!$D$2:$D$10</xm:f>
          </x14:formula1>
          <xm:sqref>P1:P1048576</xm:sqref>
        </x14:dataValidation>
        <x14:dataValidation type="list" allowBlank="1" showInputMessage="1" showErrorMessage="1" xr:uid="{127348EA-7D32-4A36-B450-ED47383B9B2C}">
          <x14:formula1>
            <xm:f>'Hide - Drop Down Data'!$B$2:$B$5</xm:f>
          </x14:formula1>
          <xm:sqref>F1:F1048576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6BCA2-75CB-42E0-9E67-12C68A368D8F}">
  <dimension ref="A1:L115"/>
  <sheetViews>
    <sheetView workbookViewId="0">
      <selection activeCell="H111" sqref="H111"/>
    </sheetView>
  </sheetViews>
  <sheetFormatPr defaultRowHeight="15" x14ac:dyDescent="0.25"/>
  <cols>
    <col min="1" max="1" width="12" style="18" bestFit="1" customWidth="1"/>
    <col min="2" max="2" width="13.85546875" style="18" customWidth="1"/>
    <col min="3" max="3" width="22.85546875" style="8" bestFit="1" customWidth="1"/>
    <col min="4" max="4" width="41.42578125" style="8" customWidth="1"/>
    <col min="5" max="5" width="22.85546875" style="8" customWidth="1"/>
    <col min="7" max="7" width="34.42578125" style="15" customWidth="1"/>
    <col min="8" max="8" width="18.140625" bestFit="1" customWidth="1"/>
    <col min="10" max="10" width="11.5703125" style="14" bestFit="1" customWidth="1"/>
    <col min="11" max="11" width="34.42578125" style="14" bestFit="1" customWidth="1"/>
    <col min="12" max="12" width="14.85546875" style="14" bestFit="1" customWidth="1"/>
  </cols>
  <sheetData>
    <row r="1" spans="1:12" ht="30" x14ac:dyDescent="0.25">
      <c r="A1" s="19" t="s">
        <v>53</v>
      </c>
      <c r="B1" s="20" t="s">
        <v>54</v>
      </c>
      <c r="C1" s="21" t="s">
        <v>59</v>
      </c>
      <c r="D1" s="22" t="s">
        <v>92</v>
      </c>
      <c r="E1" s="21" t="s">
        <v>57</v>
      </c>
      <c r="G1" s="21" t="s">
        <v>55</v>
      </c>
      <c r="H1" s="22" t="s">
        <v>93</v>
      </c>
      <c r="J1" s="23" t="s">
        <v>94</v>
      </c>
      <c r="K1" s="25" t="s">
        <v>95</v>
      </c>
      <c r="L1" s="23" t="s">
        <v>96</v>
      </c>
    </row>
    <row r="2" spans="1:12" x14ac:dyDescent="0.25">
      <c r="A2" s="18" t="s">
        <v>73</v>
      </c>
      <c r="B2" s="18">
        <v>2023</v>
      </c>
      <c r="C2" s="8" t="s">
        <v>97</v>
      </c>
      <c r="D2" s="8" t="s">
        <v>98</v>
      </c>
      <c r="E2" s="8" t="s">
        <v>72</v>
      </c>
      <c r="G2" s="15" t="s">
        <v>71</v>
      </c>
      <c r="H2" s="15" t="s">
        <v>99</v>
      </c>
      <c r="J2" s="14">
        <v>29</v>
      </c>
      <c r="K2" s="13" t="s">
        <v>100</v>
      </c>
      <c r="L2" s="13" t="s">
        <v>101</v>
      </c>
    </row>
    <row r="3" spans="1:12" x14ac:dyDescent="0.25">
      <c r="A3" s="18" t="s">
        <v>102</v>
      </c>
      <c r="B3" s="18">
        <v>2024</v>
      </c>
      <c r="C3" s="8" t="s">
        <v>103</v>
      </c>
      <c r="D3" s="8" t="s">
        <v>104</v>
      </c>
      <c r="E3" s="8" t="s">
        <v>75</v>
      </c>
      <c r="G3" s="16" t="s">
        <v>74</v>
      </c>
      <c r="H3" s="16" t="s">
        <v>105</v>
      </c>
      <c r="J3" s="14">
        <v>101</v>
      </c>
      <c r="K3" s="13" t="s">
        <v>106</v>
      </c>
      <c r="L3" s="13" t="s">
        <v>107</v>
      </c>
    </row>
    <row r="4" spans="1:12" ht="45" x14ac:dyDescent="0.25">
      <c r="A4" s="18" t="s">
        <v>82</v>
      </c>
      <c r="B4" s="18">
        <v>2025</v>
      </c>
      <c r="C4" s="8" t="s">
        <v>108</v>
      </c>
      <c r="D4" s="8" t="s">
        <v>109</v>
      </c>
      <c r="G4" s="16" t="s">
        <v>76</v>
      </c>
      <c r="H4" s="16" t="s">
        <v>110</v>
      </c>
      <c r="J4" s="14">
        <v>103</v>
      </c>
      <c r="K4" s="13" t="s">
        <v>106</v>
      </c>
      <c r="L4" s="13" t="s">
        <v>111</v>
      </c>
    </row>
    <row r="5" spans="1:12" ht="60" x14ac:dyDescent="0.25">
      <c r="A5" s="18" t="s">
        <v>70</v>
      </c>
      <c r="B5" s="18">
        <v>2026</v>
      </c>
      <c r="C5" s="8" t="s">
        <v>112</v>
      </c>
      <c r="D5" s="8" t="s">
        <v>113</v>
      </c>
      <c r="G5" s="16" t="s">
        <v>77</v>
      </c>
      <c r="H5" s="16" t="s">
        <v>114</v>
      </c>
      <c r="J5" s="14">
        <v>107</v>
      </c>
      <c r="K5" s="13" t="s">
        <v>106</v>
      </c>
      <c r="L5" s="13" t="s">
        <v>115</v>
      </c>
    </row>
    <row r="6" spans="1:12" ht="60" x14ac:dyDescent="0.25">
      <c r="C6" s="8" t="s">
        <v>116</v>
      </c>
      <c r="D6" s="8" t="s">
        <v>117</v>
      </c>
      <c r="G6" s="16" t="s">
        <v>78</v>
      </c>
      <c r="H6" s="16" t="s">
        <v>118</v>
      </c>
      <c r="J6" s="14">
        <v>109</v>
      </c>
      <c r="K6" s="13" t="s">
        <v>106</v>
      </c>
      <c r="L6" s="13" t="s">
        <v>119</v>
      </c>
    </row>
    <row r="7" spans="1:12" ht="30" x14ac:dyDescent="0.25">
      <c r="C7" s="8" t="s">
        <v>120</v>
      </c>
      <c r="D7" s="8" t="s">
        <v>121</v>
      </c>
      <c r="G7" s="16" t="s">
        <v>79</v>
      </c>
      <c r="H7" s="16" t="s">
        <v>122</v>
      </c>
      <c r="J7" s="14">
        <v>116</v>
      </c>
      <c r="K7" s="13" t="s">
        <v>106</v>
      </c>
      <c r="L7" s="13" t="s">
        <v>123</v>
      </c>
    </row>
    <row r="8" spans="1:12" ht="45" x14ac:dyDescent="0.25">
      <c r="C8" s="8" t="s">
        <v>124</v>
      </c>
      <c r="D8" s="8" t="s">
        <v>125</v>
      </c>
      <c r="G8" s="16" t="s">
        <v>80</v>
      </c>
      <c r="H8" s="16" t="s">
        <v>126</v>
      </c>
      <c r="J8" s="14">
        <v>125</v>
      </c>
      <c r="K8" s="13" t="s">
        <v>127</v>
      </c>
      <c r="L8" s="13" t="s">
        <v>107</v>
      </c>
    </row>
    <row r="9" spans="1:12" x14ac:dyDescent="0.25">
      <c r="C9" s="8" t="s">
        <v>128</v>
      </c>
      <c r="D9" s="8" t="s">
        <v>129</v>
      </c>
      <c r="G9" s="16" t="s">
        <v>81</v>
      </c>
      <c r="H9" s="16" t="s">
        <v>130</v>
      </c>
      <c r="J9" s="14">
        <v>130</v>
      </c>
      <c r="K9" s="13" t="s">
        <v>131</v>
      </c>
      <c r="L9" s="13" t="s">
        <v>132</v>
      </c>
    </row>
    <row r="10" spans="1:12" ht="30" x14ac:dyDescent="0.25">
      <c r="C10" s="8" t="s">
        <v>133</v>
      </c>
      <c r="D10" s="8" t="s">
        <v>134</v>
      </c>
      <c r="G10" s="16" t="s">
        <v>83</v>
      </c>
      <c r="H10" s="16" t="s">
        <v>135</v>
      </c>
      <c r="J10" s="14">
        <v>131</v>
      </c>
      <c r="K10" s="13" t="s">
        <v>131</v>
      </c>
      <c r="L10" s="13" t="s">
        <v>101</v>
      </c>
    </row>
    <row r="11" spans="1:12" x14ac:dyDescent="0.25">
      <c r="C11" s="8" t="s">
        <v>134</v>
      </c>
      <c r="G11" s="16" t="s">
        <v>84</v>
      </c>
      <c r="H11" s="16" t="s">
        <v>136</v>
      </c>
      <c r="J11" s="13">
        <v>150</v>
      </c>
      <c r="K11" s="13" t="s">
        <v>137</v>
      </c>
      <c r="L11" s="13" t="s">
        <v>132</v>
      </c>
    </row>
    <row r="12" spans="1:12" ht="57" customHeight="1" x14ac:dyDescent="0.25">
      <c r="C12" s="8" t="s">
        <v>138</v>
      </c>
      <c r="G12" s="16" t="s">
        <v>85</v>
      </c>
      <c r="H12" s="16" t="s">
        <v>139</v>
      </c>
      <c r="J12" s="13">
        <v>167</v>
      </c>
      <c r="K12" s="13" t="s">
        <v>140</v>
      </c>
      <c r="L12" s="13" t="s">
        <v>101</v>
      </c>
    </row>
    <row r="13" spans="1:12" ht="30" x14ac:dyDescent="0.25">
      <c r="G13" s="16" t="s">
        <v>86</v>
      </c>
      <c r="H13" s="16" t="s">
        <v>141</v>
      </c>
      <c r="J13" s="14">
        <v>190</v>
      </c>
      <c r="K13" s="13" t="s">
        <v>106</v>
      </c>
      <c r="L13" s="13" t="s">
        <v>132</v>
      </c>
    </row>
    <row r="14" spans="1:12" x14ac:dyDescent="0.25">
      <c r="G14" s="16" t="s">
        <v>87</v>
      </c>
      <c r="H14" s="16" t="s">
        <v>142</v>
      </c>
      <c r="J14" s="13">
        <v>191</v>
      </c>
      <c r="K14" s="13" t="s">
        <v>127</v>
      </c>
      <c r="L14" s="13" t="s">
        <v>132</v>
      </c>
    </row>
    <row r="15" spans="1:12" x14ac:dyDescent="0.25">
      <c r="G15" s="16" t="s">
        <v>88</v>
      </c>
      <c r="H15" s="16" t="s">
        <v>143</v>
      </c>
      <c r="J15" s="13">
        <v>192</v>
      </c>
      <c r="K15" s="13" t="s">
        <v>127</v>
      </c>
      <c r="L15" s="13" t="s">
        <v>101</v>
      </c>
    </row>
    <row r="16" spans="1:12" x14ac:dyDescent="0.25">
      <c r="G16" s="16" t="s">
        <v>89</v>
      </c>
      <c r="H16" s="16" t="s">
        <v>144</v>
      </c>
      <c r="J16" s="13">
        <v>303</v>
      </c>
      <c r="K16" s="13" t="s">
        <v>145</v>
      </c>
      <c r="L16" s="13" t="s">
        <v>146</v>
      </c>
    </row>
    <row r="17" spans="7:12" ht="30" x14ac:dyDescent="0.25">
      <c r="G17" s="17" t="s">
        <v>90</v>
      </c>
      <c r="H17" s="17" t="s">
        <v>147</v>
      </c>
      <c r="J17" s="13">
        <v>304</v>
      </c>
      <c r="K17" s="13" t="s">
        <v>148</v>
      </c>
      <c r="L17" s="13" t="s">
        <v>149</v>
      </c>
    </row>
    <row r="18" spans="7:12" x14ac:dyDescent="0.25">
      <c r="G18" s="15" t="s">
        <v>91</v>
      </c>
      <c r="H18" s="15" t="s">
        <v>150</v>
      </c>
      <c r="J18" s="13">
        <v>305</v>
      </c>
      <c r="K18" s="13" t="s">
        <v>151</v>
      </c>
      <c r="L18" s="13" t="s">
        <v>152</v>
      </c>
    </row>
    <row r="19" spans="7:12" x14ac:dyDescent="0.25">
      <c r="J19" s="13">
        <v>306</v>
      </c>
      <c r="K19" s="13" t="s">
        <v>151</v>
      </c>
      <c r="L19" s="13" t="s">
        <v>153</v>
      </c>
    </row>
    <row r="20" spans="7:12" x14ac:dyDescent="0.25">
      <c r="J20" s="13">
        <v>307</v>
      </c>
      <c r="K20" s="13" t="s">
        <v>154</v>
      </c>
      <c r="L20" s="13" t="s">
        <v>155</v>
      </c>
    </row>
    <row r="21" spans="7:12" x14ac:dyDescent="0.25">
      <c r="J21" s="13">
        <v>308</v>
      </c>
      <c r="K21" s="13" t="s">
        <v>156</v>
      </c>
      <c r="L21" s="13" t="s">
        <v>157</v>
      </c>
    </row>
    <row r="22" spans="7:12" x14ac:dyDescent="0.25">
      <c r="J22" s="13">
        <v>309</v>
      </c>
      <c r="K22" s="13" t="s">
        <v>158</v>
      </c>
      <c r="L22" s="13" t="s">
        <v>159</v>
      </c>
    </row>
    <row r="23" spans="7:12" x14ac:dyDescent="0.25">
      <c r="J23" s="13">
        <v>311</v>
      </c>
      <c r="K23" s="13" t="s">
        <v>106</v>
      </c>
      <c r="L23" s="13" t="s">
        <v>160</v>
      </c>
    </row>
    <row r="24" spans="7:12" x14ac:dyDescent="0.25">
      <c r="J24" s="13">
        <v>312</v>
      </c>
      <c r="K24" s="13" t="s">
        <v>156</v>
      </c>
      <c r="L24" s="13" t="s">
        <v>161</v>
      </c>
    </row>
    <row r="25" spans="7:12" x14ac:dyDescent="0.25">
      <c r="J25" s="13">
        <v>315</v>
      </c>
      <c r="K25" s="13" t="s">
        <v>162</v>
      </c>
      <c r="L25" s="13" t="s">
        <v>163</v>
      </c>
    </row>
    <row r="26" spans="7:12" x14ac:dyDescent="0.25">
      <c r="J26" s="13">
        <v>316</v>
      </c>
      <c r="K26" s="13" t="s">
        <v>162</v>
      </c>
      <c r="L26" s="13" t="s">
        <v>164</v>
      </c>
    </row>
    <row r="27" spans="7:12" x14ac:dyDescent="0.25">
      <c r="J27" s="13">
        <v>317</v>
      </c>
      <c r="K27" s="13" t="s">
        <v>162</v>
      </c>
      <c r="L27" s="13" t="s">
        <v>165</v>
      </c>
    </row>
    <row r="28" spans="7:12" x14ac:dyDescent="0.25">
      <c r="J28" s="13">
        <v>343</v>
      </c>
      <c r="K28" s="13" t="s">
        <v>106</v>
      </c>
      <c r="L28" s="13" t="s">
        <v>155</v>
      </c>
    </row>
    <row r="29" spans="7:12" x14ac:dyDescent="0.25">
      <c r="J29" s="13">
        <v>345</v>
      </c>
      <c r="K29" s="13" t="s">
        <v>106</v>
      </c>
      <c r="L29" s="13" t="s">
        <v>159</v>
      </c>
    </row>
    <row r="30" spans="7:12" x14ac:dyDescent="0.25">
      <c r="J30" s="13">
        <v>352</v>
      </c>
      <c r="K30" s="13" t="s">
        <v>166</v>
      </c>
      <c r="L30" s="13" t="s">
        <v>149</v>
      </c>
    </row>
    <row r="31" spans="7:12" x14ac:dyDescent="0.25">
      <c r="J31" s="13">
        <v>353</v>
      </c>
      <c r="K31" s="13" t="s">
        <v>137</v>
      </c>
      <c r="L31" s="13" t="s">
        <v>160</v>
      </c>
    </row>
    <row r="32" spans="7:12" x14ac:dyDescent="0.25">
      <c r="J32" s="13">
        <v>354</v>
      </c>
      <c r="K32" s="13" t="s">
        <v>137</v>
      </c>
      <c r="L32" s="13" t="s">
        <v>157</v>
      </c>
    </row>
    <row r="33" spans="10:12" x14ac:dyDescent="0.25">
      <c r="J33" s="13">
        <v>355</v>
      </c>
      <c r="K33" s="13" t="s">
        <v>131</v>
      </c>
      <c r="L33" s="13" t="s">
        <v>152</v>
      </c>
    </row>
    <row r="34" spans="10:12" x14ac:dyDescent="0.25">
      <c r="J34" s="13">
        <v>356</v>
      </c>
      <c r="K34" s="13" t="s">
        <v>131</v>
      </c>
      <c r="L34" s="13" t="s">
        <v>153</v>
      </c>
    </row>
    <row r="35" spans="10:12" x14ac:dyDescent="0.25">
      <c r="J35" s="13">
        <v>361</v>
      </c>
      <c r="K35" s="13" t="s">
        <v>137</v>
      </c>
      <c r="L35" s="13" t="s">
        <v>161</v>
      </c>
    </row>
    <row r="36" spans="10:12" x14ac:dyDescent="0.25">
      <c r="J36" s="13">
        <v>362</v>
      </c>
      <c r="K36" s="13" t="s">
        <v>106</v>
      </c>
      <c r="L36" s="13" t="s">
        <v>163</v>
      </c>
    </row>
    <row r="37" spans="10:12" x14ac:dyDescent="0.25">
      <c r="J37" s="13">
        <v>363</v>
      </c>
      <c r="K37" s="13" t="s">
        <v>106</v>
      </c>
      <c r="L37" s="13" t="s">
        <v>164</v>
      </c>
    </row>
    <row r="38" spans="10:12" x14ac:dyDescent="0.25">
      <c r="J38" s="13">
        <v>364</v>
      </c>
      <c r="K38" s="13" t="s">
        <v>106</v>
      </c>
      <c r="L38" s="13" t="s">
        <v>165</v>
      </c>
    </row>
    <row r="39" spans="10:12" x14ac:dyDescent="0.25">
      <c r="J39" s="13">
        <v>365</v>
      </c>
      <c r="K39" s="13" t="s">
        <v>127</v>
      </c>
      <c r="L39" s="13" t="s">
        <v>163</v>
      </c>
    </row>
    <row r="40" spans="10:12" x14ac:dyDescent="0.25">
      <c r="J40" s="13">
        <v>366</v>
      </c>
      <c r="K40" s="13" t="s">
        <v>127</v>
      </c>
      <c r="L40" s="13" t="s">
        <v>146</v>
      </c>
    </row>
    <row r="41" spans="10:12" x14ac:dyDescent="0.25">
      <c r="J41" s="13">
        <v>367</v>
      </c>
      <c r="K41" s="13" t="s">
        <v>127</v>
      </c>
      <c r="L41" s="13" t="s">
        <v>164</v>
      </c>
    </row>
    <row r="42" spans="10:12" x14ac:dyDescent="0.25">
      <c r="J42" s="13">
        <v>368</v>
      </c>
      <c r="K42" s="13" t="s">
        <v>127</v>
      </c>
      <c r="L42" s="13" t="s">
        <v>149</v>
      </c>
    </row>
    <row r="43" spans="10:12" x14ac:dyDescent="0.25">
      <c r="J43" s="13">
        <v>369</v>
      </c>
      <c r="K43" s="13" t="s">
        <v>127</v>
      </c>
      <c r="L43" s="13" t="s">
        <v>165</v>
      </c>
    </row>
    <row r="44" spans="10:12" x14ac:dyDescent="0.25">
      <c r="J44" s="13">
        <v>370</v>
      </c>
      <c r="K44" s="13" t="s">
        <v>127</v>
      </c>
      <c r="L44" s="13" t="s">
        <v>152</v>
      </c>
    </row>
    <row r="45" spans="10:12" x14ac:dyDescent="0.25">
      <c r="J45" s="13">
        <v>371</v>
      </c>
      <c r="K45" s="13" t="s">
        <v>127</v>
      </c>
      <c r="L45" s="13" t="s">
        <v>153</v>
      </c>
    </row>
    <row r="46" spans="10:12" x14ac:dyDescent="0.25">
      <c r="J46" s="13">
        <v>372</v>
      </c>
      <c r="K46" s="13" t="s">
        <v>127</v>
      </c>
      <c r="L46" s="13" t="s">
        <v>155</v>
      </c>
    </row>
    <row r="47" spans="10:12" x14ac:dyDescent="0.25">
      <c r="J47" s="13">
        <v>373</v>
      </c>
      <c r="K47" s="13" t="s">
        <v>127</v>
      </c>
      <c r="L47" s="13" t="s">
        <v>157</v>
      </c>
    </row>
    <row r="48" spans="10:12" x14ac:dyDescent="0.25">
      <c r="J48" s="13">
        <v>374</v>
      </c>
      <c r="K48" s="13" t="s">
        <v>127</v>
      </c>
      <c r="L48" s="13" t="s">
        <v>159</v>
      </c>
    </row>
    <row r="49" spans="10:12" x14ac:dyDescent="0.25">
      <c r="J49" s="13">
        <v>375</v>
      </c>
      <c r="K49" s="13" t="s">
        <v>127</v>
      </c>
      <c r="L49" s="13" t="s">
        <v>161</v>
      </c>
    </row>
    <row r="50" spans="10:12" x14ac:dyDescent="0.25">
      <c r="J50" s="13">
        <v>376</v>
      </c>
      <c r="K50" s="13" t="s">
        <v>127</v>
      </c>
      <c r="L50" s="13" t="s">
        <v>160</v>
      </c>
    </row>
    <row r="51" spans="10:12" x14ac:dyDescent="0.25">
      <c r="J51" s="13">
        <v>377</v>
      </c>
      <c r="K51" s="13" t="s">
        <v>167</v>
      </c>
      <c r="L51" s="13" t="s">
        <v>168</v>
      </c>
    </row>
    <row r="52" spans="10:12" x14ac:dyDescent="0.25">
      <c r="J52" s="13">
        <v>378</v>
      </c>
      <c r="K52" s="13" t="s">
        <v>167</v>
      </c>
      <c r="L52" s="13" t="s">
        <v>169</v>
      </c>
    </row>
    <row r="53" spans="10:12" x14ac:dyDescent="0.25">
      <c r="J53" s="13">
        <v>379</v>
      </c>
      <c r="K53" s="13" t="s">
        <v>106</v>
      </c>
      <c r="L53" s="13" t="s">
        <v>146</v>
      </c>
    </row>
    <row r="54" spans="10:12" x14ac:dyDescent="0.25">
      <c r="J54" s="13">
        <v>380</v>
      </c>
      <c r="K54" s="13" t="s">
        <v>137</v>
      </c>
      <c r="L54" s="13" t="s">
        <v>107</v>
      </c>
    </row>
    <row r="55" spans="10:12" x14ac:dyDescent="0.25">
      <c r="J55" s="13">
        <v>381</v>
      </c>
      <c r="K55" s="13" t="s">
        <v>137</v>
      </c>
      <c r="L55" s="13" t="s">
        <v>111</v>
      </c>
    </row>
    <row r="56" spans="10:12" x14ac:dyDescent="0.25">
      <c r="J56" s="13">
        <v>382</v>
      </c>
      <c r="K56" s="13" t="s">
        <v>137</v>
      </c>
      <c r="L56" s="13" t="s">
        <v>115</v>
      </c>
    </row>
    <row r="57" spans="10:12" x14ac:dyDescent="0.25">
      <c r="J57" s="13">
        <v>383</v>
      </c>
      <c r="K57" s="13" t="s">
        <v>137</v>
      </c>
      <c r="L57" s="13" t="s">
        <v>119</v>
      </c>
    </row>
    <row r="58" spans="10:12" x14ac:dyDescent="0.25">
      <c r="J58" s="13">
        <v>384</v>
      </c>
      <c r="K58" s="13" t="s">
        <v>137</v>
      </c>
      <c r="L58" s="13" t="s">
        <v>123</v>
      </c>
    </row>
    <row r="59" spans="10:12" x14ac:dyDescent="0.25">
      <c r="J59" s="13">
        <v>385</v>
      </c>
      <c r="K59" s="13" t="s">
        <v>106</v>
      </c>
      <c r="L59" s="13" t="s">
        <v>168</v>
      </c>
    </row>
    <row r="60" spans="10:12" x14ac:dyDescent="0.25">
      <c r="J60" s="13">
        <v>386</v>
      </c>
      <c r="K60" s="13" t="s">
        <v>106</v>
      </c>
      <c r="L60" s="13" t="s">
        <v>169</v>
      </c>
    </row>
    <row r="61" spans="10:12" x14ac:dyDescent="0.25">
      <c r="J61" s="13">
        <v>387</v>
      </c>
      <c r="K61" s="13" t="s">
        <v>127</v>
      </c>
      <c r="L61" s="13" t="s">
        <v>169</v>
      </c>
    </row>
    <row r="62" spans="10:12" x14ac:dyDescent="0.25">
      <c r="J62" s="13">
        <v>501</v>
      </c>
      <c r="K62" s="13" t="s">
        <v>170</v>
      </c>
      <c r="L62" s="13" t="s">
        <v>171</v>
      </c>
    </row>
    <row r="63" spans="10:12" x14ac:dyDescent="0.25">
      <c r="J63" s="13">
        <v>502</v>
      </c>
      <c r="K63" s="13" t="s">
        <v>170</v>
      </c>
      <c r="L63" s="13" t="s">
        <v>172</v>
      </c>
    </row>
    <row r="64" spans="10:12" x14ac:dyDescent="0.25">
      <c r="J64" s="13">
        <v>503</v>
      </c>
      <c r="K64" s="13" t="s">
        <v>173</v>
      </c>
      <c r="L64" s="13" t="s">
        <v>174</v>
      </c>
    </row>
    <row r="65" spans="10:12" x14ac:dyDescent="0.25">
      <c r="J65" s="13">
        <v>504</v>
      </c>
      <c r="K65" s="13" t="s">
        <v>175</v>
      </c>
      <c r="L65" s="13" t="s">
        <v>176</v>
      </c>
    </row>
    <row r="66" spans="10:12" x14ac:dyDescent="0.25">
      <c r="J66" s="13">
        <v>505</v>
      </c>
      <c r="K66" s="13" t="s">
        <v>177</v>
      </c>
      <c r="L66" s="13" t="s">
        <v>178</v>
      </c>
    </row>
    <row r="67" spans="10:12" x14ac:dyDescent="0.25">
      <c r="J67" s="13">
        <v>506</v>
      </c>
      <c r="K67" s="13" t="s">
        <v>179</v>
      </c>
      <c r="L67" s="13" t="s">
        <v>180</v>
      </c>
    </row>
    <row r="68" spans="10:12" x14ac:dyDescent="0.25">
      <c r="J68" s="13">
        <v>507</v>
      </c>
      <c r="K68" s="13" t="s">
        <v>175</v>
      </c>
      <c r="L68" s="13" t="s">
        <v>181</v>
      </c>
    </row>
    <row r="69" spans="10:12" x14ac:dyDescent="0.25">
      <c r="J69" s="13">
        <v>508</v>
      </c>
      <c r="K69" s="13" t="s">
        <v>177</v>
      </c>
      <c r="L69" s="13" t="s">
        <v>182</v>
      </c>
    </row>
    <row r="70" spans="10:12" x14ac:dyDescent="0.25">
      <c r="J70" s="13">
        <v>509</v>
      </c>
      <c r="K70" s="13" t="s">
        <v>175</v>
      </c>
      <c r="L70" s="13" t="s">
        <v>183</v>
      </c>
    </row>
    <row r="71" spans="10:12" x14ac:dyDescent="0.25">
      <c r="J71" s="13">
        <v>510</v>
      </c>
      <c r="K71" s="13" t="s">
        <v>175</v>
      </c>
      <c r="L71" s="13" t="s">
        <v>184</v>
      </c>
    </row>
    <row r="72" spans="10:12" x14ac:dyDescent="0.25">
      <c r="J72" s="13">
        <v>511</v>
      </c>
      <c r="K72" s="13" t="s">
        <v>175</v>
      </c>
      <c r="L72" s="13" t="s">
        <v>185</v>
      </c>
    </row>
    <row r="73" spans="10:12" x14ac:dyDescent="0.25">
      <c r="J73" s="13">
        <v>512</v>
      </c>
      <c r="K73" s="13" t="s">
        <v>175</v>
      </c>
      <c r="L73" s="13" t="s">
        <v>186</v>
      </c>
    </row>
    <row r="74" spans="10:12" x14ac:dyDescent="0.25">
      <c r="J74" s="13">
        <v>513</v>
      </c>
      <c r="K74" s="13" t="s">
        <v>175</v>
      </c>
      <c r="L74" s="13" t="s">
        <v>187</v>
      </c>
    </row>
    <row r="75" spans="10:12" x14ac:dyDescent="0.25">
      <c r="J75" s="13">
        <v>514</v>
      </c>
      <c r="K75" s="13" t="s">
        <v>177</v>
      </c>
      <c r="L75" s="13" t="s">
        <v>188</v>
      </c>
    </row>
    <row r="76" spans="10:12" x14ac:dyDescent="0.25">
      <c r="J76" s="13">
        <v>515</v>
      </c>
      <c r="K76" s="13" t="s">
        <v>189</v>
      </c>
      <c r="L76" s="13" t="s">
        <v>190</v>
      </c>
    </row>
    <row r="77" spans="10:12" x14ac:dyDescent="0.25">
      <c r="J77" s="13">
        <v>517</v>
      </c>
      <c r="K77" s="13" t="s">
        <v>175</v>
      </c>
      <c r="L77" s="13" t="s">
        <v>191</v>
      </c>
    </row>
    <row r="78" spans="10:12" x14ac:dyDescent="0.25">
      <c r="J78" s="13">
        <v>518</v>
      </c>
      <c r="K78" s="13" t="s">
        <v>175</v>
      </c>
      <c r="L78" s="13" t="s">
        <v>192</v>
      </c>
    </row>
    <row r="79" spans="10:12" x14ac:dyDescent="0.25">
      <c r="J79" s="13">
        <v>519</v>
      </c>
      <c r="K79" s="13" t="s">
        <v>175</v>
      </c>
      <c r="L79" s="13" t="s">
        <v>193</v>
      </c>
    </row>
    <row r="80" spans="10:12" x14ac:dyDescent="0.25">
      <c r="J80" s="13">
        <v>520</v>
      </c>
      <c r="K80" s="13" t="s">
        <v>175</v>
      </c>
      <c r="L80" s="13" t="s">
        <v>194</v>
      </c>
    </row>
    <row r="81" spans="10:12" x14ac:dyDescent="0.25">
      <c r="J81" s="13">
        <v>521</v>
      </c>
      <c r="K81" s="13" t="s">
        <v>175</v>
      </c>
      <c r="L81" s="13" t="s">
        <v>195</v>
      </c>
    </row>
    <row r="82" spans="10:12" x14ac:dyDescent="0.25">
      <c r="J82" s="13">
        <v>522</v>
      </c>
      <c r="K82" s="13" t="s">
        <v>175</v>
      </c>
      <c r="L82" s="13" t="s">
        <v>196</v>
      </c>
    </row>
    <row r="83" spans="10:12" x14ac:dyDescent="0.25">
      <c r="J83" s="13">
        <v>523</v>
      </c>
      <c r="K83" s="13" t="s">
        <v>175</v>
      </c>
      <c r="L83" s="13" t="s">
        <v>197</v>
      </c>
    </row>
    <row r="84" spans="10:12" x14ac:dyDescent="0.25">
      <c r="J84" s="13">
        <v>531</v>
      </c>
      <c r="K84" s="13" t="s">
        <v>198</v>
      </c>
      <c r="L84" s="13" t="s">
        <v>199</v>
      </c>
    </row>
    <row r="85" spans="10:12" x14ac:dyDescent="0.25">
      <c r="J85" s="13">
        <v>532</v>
      </c>
      <c r="K85" s="13" t="s">
        <v>200</v>
      </c>
      <c r="L85" s="13" t="s">
        <v>201</v>
      </c>
    </row>
    <row r="86" spans="10:12" x14ac:dyDescent="0.25">
      <c r="J86" s="13">
        <v>533</v>
      </c>
      <c r="K86" s="13" t="s">
        <v>202</v>
      </c>
      <c r="L86" s="13" t="s">
        <v>203</v>
      </c>
    </row>
    <row r="87" spans="10:12" x14ac:dyDescent="0.25">
      <c r="J87" s="13">
        <v>543</v>
      </c>
      <c r="K87" s="13" t="s">
        <v>175</v>
      </c>
      <c r="L87" s="13" t="s">
        <v>204</v>
      </c>
    </row>
    <row r="88" spans="10:12" x14ac:dyDescent="0.25">
      <c r="J88" s="13">
        <v>544</v>
      </c>
      <c r="K88" s="13" t="s">
        <v>175</v>
      </c>
      <c r="L88" s="13" t="s">
        <v>205</v>
      </c>
    </row>
    <row r="89" spans="10:12" x14ac:dyDescent="0.25">
      <c r="J89" s="13">
        <v>545</v>
      </c>
      <c r="K89" s="13" t="s">
        <v>175</v>
      </c>
      <c r="L89" s="13" t="s">
        <v>206</v>
      </c>
    </row>
    <row r="90" spans="10:12" x14ac:dyDescent="0.25">
      <c r="J90" s="13">
        <v>546</v>
      </c>
      <c r="K90" s="13" t="s">
        <v>175</v>
      </c>
      <c r="L90" s="13" t="s">
        <v>207</v>
      </c>
    </row>
    <row r="91" spans="10:12" x14ac:dyDescent="0.25">
      <c r="J91" s="13">
        <v>547</v>
      </c>
      <c r="K91" s="13" t="s">
        <v>175</v>
      </c>
      <c r="L91" s="13" t="s">
        <v>208</v>
      </c>
    </row>
    <row r="92" spans="10:12" x14ac:dyDescent="0.25">
      <c r="J92" s="13">
        <v>548</v>
      </c>
      <c r="K92" s="13" t="s">
        <v>175</v>
      </c>
      <c r="L92" s="13" t="s">
        <v>209</v>
      </c>
    </row>
    <row r="93" spans="10:12" x14ac:dyDescent="0.25">
      <c r="J93" s="13">
        <v>549</v>
      </c>
      <c r="K93" s="13" t="s">
        <v>175</v>
      </c>
      <c r="L93" s="13" t="s">
        <v>210</v>
      </c>
    </row>
    <row r="94" spans="10:12" x14ac:dyDescent="0.25">
      <c r="J94" s="13">
        <v>550</v>
      </c>
      <c r="K94" s="13" t="s">
        <v>175</v>
      </c>
      <c r="L94" s="13" t="s">
        <v>211</v>
      </c>
    </row>
    <row r="95" spans="10:12" x14ac:dyDescent="0.25">
      <c r="J95" s="13">
        <v>551</v>
      </c>
      <c r="K95" s="13" t="s">
        <v>175</v>
      </c>
      <c r="L95" s="13" t="s">
        <v>212</v>
      </c>
    </row>
    <row r="96" spans="10:12" x14ac:dyDescent="0.25">
      <c r="J96" s="13">
        <v>552</v>
      </c>
      <c r="K96" s="13" t="s">
        <v>175</v>
      </c>
      <c r="L96" s="13" t="s">
        <v>213</v>
      </c>
    </row>
    <row r="97" spans="10:12" x14ac:dyDescent="0.25">
      <c r="J97" s="13">
        <v>553</v>
      </c>
      <c r="K97" s="13" t="s">
        <v>177</v>
      </c>
      <c r="L97" s="13" t="s">
        <v>214</v>
      </c>
    </row>
    <row r="98" spans="10:12" x14ac:dyDescent="0.25">
      <c r="J98" s="13">
        <v>554</v>
      </c>
      <c r="K98" s="13" t="s">
        <v>177</v>
      </c>
      <c r="L98" s="13" t="s">
        <v>215</v>
      </c>
    </row>
    <row r="99" spans="10:12" x14ac:dyDescent="0.25">
      <c r="J99" s="13">
        <v>650</v>
      </c>
      <c r="K99" s="13" t="s">
        <v>127</v>
      </c>
      <c r="L99" s="13" t="s">
        <v>184</v>
      </c>
    </row>
    <row r="100" spans="10:12" x14ac:dyDescent="0.25">
      <c r="J100" s="13">
        <v>651</v>
      </c>
      <c r="K100" s="13" t="s">
        <v>127</v>
      </c>
      <c r="L100" s="13" t="s">
        <v>215</v>
      </c>
    </row>
    <row r="101" spans="10:12" x14ac:dyDescent="0.25">
      <c r="J101" s="13">
        <v>652</v>
      </c>
      <c r="K101" s="13" t="s">
        <v>127</v>
      </c>
      <c r="L101" s="13" t="s">
        <v>181</v>
      </c>
    </row>
    <row r="102" spans="10:12" x14ac:dyDescent="0.25">
      <c r="J102" s="13">
        <v>653</v>
      </c>
      <c r="K102" s="13" t="s">
        <v>127</v>
      </c>
      <c r="L102" s="13" t="s">
        <v>180</v>
      </c>
    </row>
    <row r="103" spans="10:12" x14ac:dyDescent="0.25">
      <c r="J103" s="13">
        <v>654</v>
      </c>
      <c r="K103" s="13" t="s">
        <v>127</v>
      </c>
      <c r="L103" s="13" t="s">
        <v>174</v>
      </c>
    </row>
    <row r="104" spans="10:12" x14ac:dyDescent="0.25">
      <c r="J104" s="13">
        <v>655</v>
      </c>
      <c r="K104" s="13" t="s">
        <v>127</v>
      </c>
      <c r="L104" s="13" t="s">
        <v>178</v>
      </c>
    </row>
    <row r="105" spans="10:12" x14ac:dyDescent="0.25">
      <c r="J105" s="13">
        <v>656</v>
      </c>
      <c r="K105" s="13" t="s">
        <v>127</v>
      </c>
      <c r="L105" s="13" t="s">
        <v>176</v>
      </c>
    </row>
    <row r="106" spans="10:12" x14ac:dyDescent="0.25">
      <c r="J106" s="13">
        <v>657</v>
      </c>
      <c r="K106" s="13" t="s">
        <v>127</v>
      </c>
      <c r="L106" s="13" t="s">
        <v>187</v>
      </c>
    </row>
    <row r="107" spans="10:12" x14ac:dyDescent="0.25">
      <c r="J107" s="13">
        <v>658</v>
      </c>
      <c r="K107" s="13" t="s">
        <v>127</v>
      </c>
      <c r="L107" s="13" t="s">
        <v>211</v>
      </c>
    </row>
    <row r="108" spans="10:12" x14ac:dyDescent="0.25">
      <c r="J108" s="13">
        <v>659</v>
      </c>
      <c r="K108" s="13" t="s">
        <v>127</v>
      </c>
      <c r="L108" s="13" t="s">
        <v>190</v>
      </c>
    </row>
    <row r="109" spans="10:12" x14ac:dyDescent="0.25">
      <c r="J109" s="13">
        <v>660</v>
      </c>
      <c r="K109" s="13" t="s">
        <v>127</v>
      </c>
      <c r="L109" s="13" t="s">
        <v>183</v>
      </c>
    </row>
    <row r="110" spans="10:12" x14ac:dyDescent="0.25">
      <c r="J110" s="13">
        <v>661</v>
      </c>
      <c r="K110" s="13" t="s">
        <v>127</v>
      </c>
      <c r="L110" s="13" t="s">
        <v>213</v>
      </c>
    </row>
    <row r="111" spans="10:12" x14ac:dyDescent="0.25">
      <c r="J111" s="13">
        <v>662</v>
      </c>
      <c r="K111" s="13" t="s">
        <v>127</v>
      </c>
      <c r="L111" s="13" t="s">
        <v>208</v>
      </c>
    </row>
    <row r="112" spans="10:12" x14ac:dyDescent="0.25">
      <c r="J112" s="13">
        <v>670</v>
      </c>
      <c r="K112" s="13" t="s">
        <v>127</v>
      </c>
      <c r="L112" s="13" t="s">
        <v>199</v>
      </c>
    </row>
    <row r="113" spans="10:12" x14ac:dyDescent="0.25">
      <c r="J113" s="13">
        <v>671</v>
      </c>
      <c r="K113" s="13" t="s">
        <v>127</v>
      </c>
      <c r="L113" s="13" t="s">
        <v>201</v>
      </c>
    </row>
    <row r="114" spans="10:12" x14ac:dyDescent="0.25">
      <c r="J114" s="13">
        <v>672</v>
      </c>
      <c r="K114" s="13" t="s">
        <v>127</v>
      </c>
      <c r="L114" s="13" t="s">
        <v>203</v>
      </c>
    </row>
    <row r="115" spans="10:12" x14ac:dyDescent="0.25">
      <c r="J115" s="13">
        <v>915</v>
      </c>
      <c r="K115" s="13" t="s">
        <v>216</v>
      </c>
      <c r="L115" s="13" t="s">
        <v>149</v>
      </c>
    </row>
  </sheetData>
  <phoneticPr fontId="12" type="noConversion"/>
  <pageMargins left="0.7" right="0.7" top="0.75" bottom="0.75" header="0.3" footer="0.3"/>
  <pageSetup orientation="portrait" horizontalDpi="1200" verticalDpi="1200" r:id="rId1"/>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5A746553B17F24BBD5AC905186379EC" ma:contentTypeVersion="5" ma:contentTypeDescription="Create a new document." ma:contentTypeScope="" ma:versionID="3876397046b78a1e583ee697071b8fef">
  <xsd:schema xmlns:xsd="http://www.w3.org/2001/XMLSchema" xmlns:xs="http://www.w3.org/2001/XMLSchema" xmlns:p="http://schemas.microsoft.com/office/2006/metadata/properties" xmlns:ns2="43f00a5d-55c4-41d3-b741-631800661bd5" xmlns:ns3="f3a69106-fb92-4d29-9181-f6efe780d3d9" targetNamespace="http://schemas.microsoft.com/office/2006/metadata/properties" ma:root="true" ma:fieldsID="72fbb4338d470e4f642730b5444aa745" ns2:_="" ns3:_="">
    <xsd:import namespace="43f00a5d-55c4-41d3-b741-631800661bd5"/>
    <xsd:import namespace="f3a69106-fb92-4d29-9181-f6efe780d3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f00a5d-55c4-41d3-b741-631800661b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3a69106-fb92-4d29-9181-f6efe780d3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B2A24C-1AAD-42D9-872F-43CFAED34DE4}">
  <ds:schemaRefs>
    <ds:schemaRef ds:uri="http://purl.org/dc/dcmitype/"/>
    <ds:schemaRef ds:uri="43f00a5d-55c4-41d3-b741-631800661bd5"/>
    <ds:schemaRef ds:uri="http://schemas.openxmlformats.org/package/2006/metadata/core-properties"/>
    <ds:schemaRef ds:uri="http://purl.org/dc/elements/1.1/"/>
    <ds:schemaRef ds:uri="http://schemas.microsoft.com/office/2006/documentManagement/types"/>
    <ds:schemaRef ds:uri="http://www.w3.org/XML/1998/namespace"/>
    <ds:schemaRef ds:uri="f3a69106-fb92-4d29-9181-f6efe780d3d9"/>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8151A55B-02D7-446F-A94B-6B3018ED31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f00a5d-55c4-41d3-b741-631800661bd5"/>
    <ds:schemaRef ds:uri="f3a69106-fb92-4d29-9181-f6efe780d3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D9547C4-6AEC-4B57-8825-8BDD6FD8F14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Reporting Instructions</vt:lpstr>
      <vt:lpstr>Contact Info</vt:lpstr>
      <vt:lpstr>1. MOU Quarterly Report</vt:lpstr>
      <vt:lpstr>Hide - Drop Down Data</vt:lpstr>
    </vt:vector>
  </TitlesOfParts>
  <Manager/>
  <Company>Department of Health Care Services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Swift, Kimberly@DHCS</dc:creator>
  <cp:keywords/>
  <dc:description/>
  <cp:lastModifiedBy>Lisa Heffner</cp:lastModifiedBy>
  <cp:revision/>
  <cp:lastPrinted>2023-12-26T18:31:59Z</cp:lastPrinted>
  <dcterms:created xsi:type="dcterms:W3CDTF">2023-07-19T20:04:39Z</dcterms:created>
  <dcterms:modified xsi:type="dcterms:W3CDTF">2023-12-26T18:47:11Z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0x010100C5A746553B17F24BBD5AC905186379EC</vt:lpwstr>
  </property>
  <property fmtid="{D5CDD505-2E9C-101B-9397-08002B2CF9AE}" pid="3" name="ESRI_WORKBOOK_ID">
    <vt:lpwstr>5a4822823f5c44deaf6751ba6c4983af</vt:lpwstr>
  </property>
</Properties>
</file>